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4290" tabRatio="695" activeTab="2"/>
  </bookViews>
  <sheets>
    <sheet name="ПАО Россети Юг" sheetId="1" r:id="rId1"/>
    <sheet name="Магнитэнерго" sheetId="2" r:id="rId2"/>
    <sheet name="Калмэнергосбыт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<sst xmlns="http://schemas.openxmlformats.org/spreadsheetml/2006/main" count="187" uniqueCount="40">
  <si>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</si>
  <si>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</si>
  <si>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</si>
  <si>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</si>
  <si>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</si>
  <si>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</si>
  <si>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</si>
  <si>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</si>
  <si>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</si>
  <si>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</si>
  <si>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</si>
  <si>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</si>
  <si>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</si>
  <si>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</si>
  <si>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</si>
  <si>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</si>
  <si>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</si>
  <si>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</si>
  <si>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</si>
  <si>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</si>
  <si>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</si>
  <si>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</si>
  <si>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</si>
  <si>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</si>
  <si>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</si>
  <si>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</si>
  <si>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</si>
  <si>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</si>
  <si>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</si>
  <si>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</si>
  <si>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</si>
  <si>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</si>
  <si>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>Сальдо-переток ПАО "МРСК Юга"(PKALMEK1)</t>
  </si>
  <si>
    <t>Субъект ОРЭ1:</t>
  </si>
  <si>
    <t>Субъект ОРЭ2:</t>
  </si>
  <si>
    <t>АО "Калмэнергосбыт"</t>
  </si>
  <si>
    <t>ООО "МагнитЭнерго"</t>
  </si>
  <si>
    <t xml:space="preserve">Сальдо, кВт*ч </t>
  </si>
  <si>
    <t>ПАО "Россети Юг"</t>
  </si>
  <si>
    <t xml:space="preserve">Июль 2021г.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</si>
</sst>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1" applyAlignment="1">
      <alignment horizontal="center"/>
      <protection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3" fillId="0" borderId="0" xfId="61" applyFont="1" applyAlignment="1" applyProtection="1">
      <alignment horizontal="center" vertical="top"/>
      <protection locked="0"/>
    </xf>
    <xf numFmtId="0" fontId="1" fillId="0" borderId="0" xfId="61" applyBorder="1" applyAlignment="1" applyProtection="1">
      <alignment horizontal="center"/>
      <protection locked="0"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3" fontId="5" fillId="0" borderId="0" xfId="61" applyNumberFormat="1" applyFont="1" applyAlignment="1" applyProtection="1">
      <alignment horizontal="right"/>
      <protection locked="0"/>
    </xf>
    <xf numFmtId="0" fontId="5" fillId="0" borderId="0" xfId="61" applyFont="1" applyAlignment="1" applyProtection="1">
      <alignment horizontal="right"/>
      <protection locked="0"/>
    </xf>
    <xf numFmtId="0" fontId="5" fillId="0" borderId="0" xfId="61" applyFont="1" applyAlignment="1" applyProtection="1">
      <alignment horizontal="center"/>
      <protection locked="0"/>
    </xf>
    <xf numFmtId="20" fontId="1" fillId="0" borderId="11" xfId="61" applyNumberFormat="1" applyBorder="1" applyAlignment="1" applyProtection="1">
      <alignment horizontal="center"/>
      <protection locked="0"/>
    </xf>
    <xf numFmtId="20" fontId="1" fillId="0" borderId="12" xfId="61" applyNumberFormat="1" applyBorder="1" applyAlignment="1" applyProtection="1">
      <alignment horizontal="center"/>
      <protection locked="0"/>
    </xf>
    <xf numFmtId="20" fontId="1" fillId="0" borderId="13" xfId="61" applyNumberFormat="1" applyBorder="1" applyAlignment="1" applyProtection="1">
      <alignment horizontal="center"/>
      <protection locked="0"/>
    </xf>
    <xf numFmtId="0" fontId="1" fillId="0" borderId="0" xfId="61">
      <alignment/>
      <protection/>
    </xf>
    <xf numFmtId="0" fontId="1" fillId="0" borderId="0" xfId="61" applyProtection="1">
      <alignment/>
      <protection locked="0"/>
    </xf>
    <xf numFmtId="0" fontId="0" fillId="0" borderId="0" xfId="61" applyFont="1" applyAlignment="1" applyProtection="1">
      <alignment vertical="top"/>
      <protection locked="0"/>
    </xf>
    <xf numFmtId="0" fontId="1" fillId="0" borderId="0" xfId="61" applyBorder="1" applyProtection="1">
      <alignment/>
      <protection locked="0"/>
    </xf>
    <xf numFmtId="0" fontId="1" fillId="0" borderId="0" xfId="61" applyFont="1" applyProtection="1">
      <alignment/>
      <protection locked="0"/>
    </xf>
    <xf numFmtId="0" fontId="3" fillId="0" borderId="0" xfId="61" applyFont="1" applyBorder="1" applyProtection="1">
      <alignment/>
      <protection locked="0"/>
    </xf>
    <xf numFmtId="0" fontId="8" fillId="0" borderId="0" xfId="61" applyFont="1">
      <alignment/>
      <protection/>
    </xf>
    <xf numFmtId="0" fontId="6" fillId="0" borderId="0" xfId="61" applyFont="1" applyBorder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1" fillId="0" borderId="0" xfId="61" applyBorder="1">
      <alignment/>
      <protection/>
    </xf>
    <xf numFmtId="0" fontId="1" fillId="0" borderId="0" xfId="61" applyFont="1" applyBorder="1" applyProtection="1">
      <alignment/>
      <protection locked="0"/>
    </xf>
    <xf numFmtId="0" fontId="1" fillId="0" borderId="0" xfId="61" applyFont="1" applyBorder="1">
      <alignment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3" fontId="1" fillId="0" borderId="0" xfId="61" applyNumberFormat="1" applyBorder="1">
      <alignment/>
      <protection/>
    </xf>
    <xf numFmtId="190" fontId="1" fillId="0" borderId="0" xfId="61" applyNumberFormat="1" applyBorder="1">
      <alignment/>
      <protection/>
    </xf>
    <xf numFmtId="190" fontId="7" fillId="0" borderId="0" xfId="61" applyNumberFormat="1" applyFont="1" applyBorder="1" applyProtection="1">
      <alignment/>
      <protection locked="0"/>
    </xf>
    <xf numFmtId="0" fontId="0" fillId="0" borderId="0" xfId="61" applyFont="1" applyProtection="1">
      <alignment/>
      <protection locked="0"/>
    </xf>
    <xf numFmtId="0" fontId="1" fillId="0" borderId="14" xfId="61" applyBorder="1" applyAlignment="1" applyProtection="1">
      <alignment horizontal="center" vertical="center"/>
      <protection locked="0"/>
    </xf>
    <xf numFmtId="0" fontId="0" fillId="0" borderId="0" xfId="61" applyFont="1" applyProtection="1">
      <alignment/>
      <protection locked="0"/>
    </xf>
    <xf numFmtId="0" fontId="1" fillId="0" borderId="15" xfId="61" applyBorder="1" applyAlignment="1" applyProtection="1">
      <alignment horizontal="center" vertical="center"/>
      <protection locked="0"/>
    </xf>
    <xf numFmtId="20" fontId="4" fillId="0" borderId="16" xfId="61" applyNumberFormat="1" applyFont="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0" fontId="1" fillId="0" borderId="0" xfId="61" applyFont="1" applyAlignment="1" applyProtection="1">
      <alignment horizontal="left"/>
      <protection locked="0"/>
    </xf>
    <xf numFmtId="0" fontId="47" fillId="0" borderId="17" xfId="60" applyBorder="1">
      <alignment/>
      <protection/>
    </xf>
    <xf numFmtId="0" fontId="47" fillId="0" borderId="18" xfId="60" applyBorder="1">
      <alignment/>
      <protection/>
    </xf>
    <xf numFmtId="0" fontId="47" fillId="0" borderId="19" xfId="60" applyBorder="1">
      <alignment/>
      <protection/>
    </xf>
    <xf numFmtId="0" fontId="47" fillId="0" borderId="20" xfId="60" applyBorder="1">
      <alignment/>
      <protection/>
    </xf>
    <xf numFmtId="0" fontId="47" fillId="0" borderId="21" xfId="60" applyBorder="1">
      <alignment/>
      <protection/>
    </xf>
    <xf numFmtId="0" fontId="47" fillId="0" borderId="22" xfId="60" applyBorder="1">
      <alignment/>
      <protection/>
    </xf>
    <xf numFmtId="0" fontId="47" fillId="0" borderId="23" xfId="60" applyBorder="1">
      <alignment/>
      <protection/>
    </xf>
    <xf numFmtId="0" fontId="47" fillId="0" borderId="24" xfId="60" applyBorder="1">
      <alignment/>
      <protection/>
    </xf>
    <xf numFmtId="186" fontId="10" fillId="0" borderId="25" xfId="0" applyNumberFormat="1" applyFont="1" applyBorder="1" applyAlignment="1">
      <alignment horizontal="center"/>
    </xf>
    <xf numFmtId="186" fontId="10" fillId="0" borderId="26" xfId="0" applyNumberFormat="1" applyFont="1" applyBorder="1" applyAlignment="1">
      <alignment horizontal="center"/>
    </xf>
    <xf numFmtId="186" fontId="10" fillId="0" borderId="27" xfId="0" applyNumberFormat="1" applyFont="1" applyBorder="1" applyAlignment="1">
      <alignment horizontal="center"/>
    </xf>
    <xf numFmtId="186" fontId="10" fillId="0" borderId="28" xfId="0" applyNumberFormat="1" applyFont="1" applyBorder="1" applyAlignment="1">
      <alignment horizontal="center"/>
    </xf>
    <xf numFmtId="20" fontId="5" fillId="0" borderId="29" xfId="61" applyNumberFormat="1" applyFont="1" applyBorder="1" applyAlignment="1" applyProtection="1">
      <alignment horizontal="center"/>
      <protection locked="0"/>
    </xf>
    <xf numFmtId="0" fontId="1" fillId="0" borderId="11" xfId="61" applyBorder="1" applyAlignment="1" applyProtection="1">
      <alignment horizontal="center" vertical="center"/>
      <protection locked="0"/>
    </xf>
    <xf numFmtId="3" fontId="0" fillId="0" borderId="30" xfId="61" applyNumberFormat="1" applyFont="1" applyBorder="1" applyAlignment="1" applyProtection="1">
      <alignment horizontal="center"/>
      <protection locked="0"/>
    </xf>
    <xf numFmtId="3" fontId="0" fillId="0" borderId="16" xfId="61" applyNumberFormat="1" applyFont="1" applyBorder="1" applyAlignment="1" applyProtection="1">
      <alignment horizontal="center"/>
      <protection locked="0"/>
    </xf>
    <xf numFmtId="3" fontId="0" fillId="0" borderId="31" xfId="61" applyNumberFormat="1" applyFont="1" applyBorder="1" applyAlignment="1" applyProtection="1">
      <alignment horizontal="center"/>
      <protection locked="0"/>
    </xf>
    <xf numFmtId="3" fontId="0" fillId="0" borderId="32" xfId="61" applyNumberFormat="1" applyFont="1" applyBorder="1" applyAlignment="1" applyProtection="1">
      <alignment horizontal="center"/>
      <protection locked="0"/>
    </xf>
    <xf numFmtId="0" fontId="47" fillId="0" borderId="33" xfId="60" applyBorder="1">
      <alignment/>
      <protection/>
    </xf>
    <xf numFmtId="186" fontId="10" fillId="0" borderId="34" xfId="0" applyNumberFormat="1" applyFont="1" applyBorder="1" applyAlignment="1">
      <alignment horizontal="center"/>
    </xf>
    <xf numFmtId="0" fontId="1" fillId="0" borderId="13" xfId="61" applyBorder="1" applyAlignment="1" applyProtection="1">
      <alignment horizontal="center" vertical="center"/>
      <protection locked="0"/>
    </xf>
    <xf numFmtId="3" fontId="0" fillId="0" borderId="35" xfId="61" applyNumberFormat="1" applyFont="1" applyBorder="1" applyAlignment="1" applyProtection="1">
      <alignment horizontal="center"/>
      <protection locked="0"/>
    </xf>
    <xf numFmtId="3" fontId="0" fillId="0" borderId="36" xfId="61" applyNumberFormat="1" applyFont="1" applyBorder="1" applyAlignment="1" applyProtection="1">
      <alignment horizontal="center"/>
      <protection locked="0"/>
    </xf>
    <xf numFmtId="3" fontId="0" fillId="0" borderId="37" xfId="61" applyNumberFormat="1" applyFont="1" applyBorder="1" applyAlignment="1" applyProtection="1">
      <alignment horizontal="center"/>
      <protection locked="0"/>
    </xf>
    <xf numFmtId="186" fontId="10" fillId="0" borderId="38" xfId="0" applyNumberFormat="1" applyFont="1" applyBorder="1" applyAlignment="1">
      <alignment horizontal="center"/>
    </xf>
    <xf numFmtId="0" fontId="47" fillId="0" borderId="39" xfId="60" applyBorder="1">
      <alignment/>
      <protection/>
    </xf>
    <xf numFmtId="0" fontId="47" fillId="0" borderId="38" xfId="60" applyBorder="1">
      <alignment/>
      <protection/>
    </xf>
    <xf numFmtId="0" fontId="47" fillId="0" borderId="34" xfId="60" applyBorder="1">
      <alignment/>
      <protection/>
    </xf>
    <xf numFmtId="186" fontId="10" fillId="0" borderId="30" xfId="0" applyNumberFormat="1" applyFont="1" applyBorder="1" applyAlignment="1">
      <alignment horizontal="center"/>
    </xf>
    <xf numFmtId="186" fontId="10" fillId="0" borderId="31" xfId="0" applyNumberFormat="1" applyFont="1" applyBorder="1" applyAlignment="1">
      <alignment horizontal="center"/>
    </xf>
    <xf numFmtId="186" fontId="10" fillId="0" borderId="40" xfId="0" applyNumberFormat="1" applyFont="1" applyBorder="1" applyAlignment="1">
      <alignment horizontal="center"/>
    </xf>
    <xf numFmtId="3" fontId="0" fillId="0" borderId="41" xfId="61" applyNumberFormat="1" applyFont="1" applyBorder="1" applyAlignment="1" applyProtection="1">
      <alignment horizontal="center"/>
      <protection locked="0"/>
    </xf>
    <xf numFmtId="186" fontId="10" fillId="0" borderId="32" xfId="0" applyNumberFormat="1" applyFont="1" applyBorder="1" applyAlignment="1">
      <alignment horizontal="center"/>
    </xf>
    <xf numFmtId="186" fontId="10" fillId="0" borderId="42" xfId="0" applyNumberFormat="1" applyFont="1" applyBorder="1" applyAlignment="1">
      <alignment horizontal="center"/>
    </xf>
    <xf numFmtId="0" fontId="47" fillId="0" borderId="43" xfId="60" applyBorder="1">
      <alignment/>
      <protection/>
    </xf>
    <xf numFmtId="0" fontId="47" fillId="0" borderId="42" xfId="60" applyBorder="1">
      <alignment/>
      <protection/>
    </xf>
    <xf numFmtId="186" fontId="10" fillId="0" borderId="44" xfId="0" applyNumberFormat="1" applyFont="1" applyBorder="1" applyAlignment="1">
      <alignment horizontal="center"/>
    </xf>
    <xf numFmtId="186" fontId="33" fillId="0" borderId="45" xfId="0" applyNumberFormat="1" applyFont="1" applyBorder="1" applyAlignment="1">
      <alignment horizontal="center"/>
    </xf>
    <xf numFmtId="186" fontId="33" fillId="0" borderId="46" xfId="0" applyNumberFormat="1" applyFont="1" applyBorder="1" applyAlignment="1">
      <alignment horizontal="center"/>
    </xf>
    <xf numFmtId="186" fontId="33" fillId="0" borderId="47" xfId="0" applyNumberFormat="1" applyFont="1" applyBorder="1" applyAlignment="1">
      <alignment horizontal="center"/>
    </xf>
    <xf numFmtId="186" fontId="33" fillId="0" borderId="48" xfId="0" applyNumberFormat="1" applyFont="1" applyBorder="1" applyAlignment="1">
      <alignment horizontal="center"/>
    </xf>
    <xf numFmtId="20" fontId="33" fillId="0" borderId="11" xfId="61" applyNumberFormat="1" applyFont="1" applyBorder="1" applyAlignment="1" applyProtection="1">
      <alignment horizontal="center"/>
      <protection locked="0"/>
    </xf>
    <xf numFmtId="1" fontId="33" fillId="0" borderId="18" xfId="0" applyNumberFormat="1" applyFont="1" applyBorder="1" applyAlignment="1">
      <alignment horizontal="center"/>
    </xf>
    <xf numFmtId="1" fontId="33" fillId="0" borderId="19" xfId="0" applyNumberFormat="1" applyFont="1" applyBorder="1" applyAlignment="1">
      <alignment horizontal="center"/>
    </xf>
    <xf numFmtId="1" fontId="33" fillId="0" borderId="33" xfId="0" applyNumberFormat="1" applyFont="1" applyBorder="1" applyAlignment="1">
      <alignment horizontal="center"/>
    </xf>
    <xf numFmtId="20" fontId="33" fillId="0" borderId="12" xfId="61" applyNumberFormat="1" applyFont="1" applyBorder="1" applyAlignment="1" applyProtection="1">
      <alignment horizontal="center"/>
      <protection locked="0"/>
    </xf>
    <xf numFmtId="1" fontId="33" fillId="0" borderId="20" xfId="0" applyNumberFormat="1" applyFont="1" applyBorder="1" applyAlignment="1">
      <alignment horizontal="center"/>
    </xf>
    <xf numFmtId="1" fontId="33" fillId="0" borderId="17" xfId="0" applyNumberFormat="1" applyFont="1" applyBorder="1" applyAlignment="1">
      <alignment horizontal="center"/>
    </xf>
    <xf numFmtId="1" fontId="33" fillId="0" borderId="21" xfId="0" applyNumberFormat="1" applyFont="1" applyBorder="1" applyAlignment="1">
      <alignment horizontal="center"/>
    </xf>
    <xf numFmtId="20" fontId="33" fillId="0" borderId="13" xfId="61" applyNumberFormat="1" applyFont="1" applyBorder="1" applyAlignment="1" applyProtection="1">
      <alignment horizontal="center"/>
      <protection locked="0"/>
    </xf>
    <xf numFmtId="1" fontId="33" fillId="0" borderId="22" xfId="0" applyNumberFormat="1" applyFont="1" applyBorder="1" applyAlignment="1">
      <alignment horizontal="center"/>
    </xf>
    <xf numFmtId="1" fontId="33" fillId="0" borderId="23" xfId="0" applyNumberFormat="1" applyFont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20" fontId="34" fillId="0" borderId="16" xfId="61" applyNumberFormat="1" applyFont="1" applyBorder="1" applyProtection="1">
      <alignment/>
      <protection locked="0"/>
    </xf>
    <xf numFmtId="3" fontId="33" fillId="0" borderId="30" xfId="61" applyNumberFormat="1" applyFont="1" applyBorder="1" applyAlignment="1" applyProtection="1">
      <alignment horizontal="center"/>
      <protection locked="0"/>
    </xf>
    <xf numFmtId="3" fontId="33" fillId="0" borderId="49" xfId="61" applyNumberFormat="1" applyFont="1" applyBorder="1" applyAlignment="1" applyProtection="1">
      <alignment horizontal="center"/>
      <protection locked="0"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center"/>
      <protection locked="0"/>
    </xf>
    <xf numFmtId="0" fontId="33" fillId="0" borderId="0" xfId="61" applyFont="1" applyAlignment="1">
      <alignment horizontal="center"/>
      <protection/>
    </xf>
    <xf numFmtId="186" fontId="33" fillId="0" borderId="38" xfId="0" applyNumberFormat="1" applyFont="1" applyBorder="1" applyAlignment="1">
      <alignment horizontal="center"/>
    </xf>
    <xf numFmtId="186" fontId="33" fillId="0" borderId="34" xfId="0" applyNumberFormat="1" applyFont="1" applyBorder="1" applyAlignment="1">
      <alignment horizontal="center"/>
    </xf>
    <xf numFmtId="186" fontId="33" fillId="0" borderId="40" xfId="0" applyNumberFormat="1" applyFont="1" applyBorder="1" applyAlignment="1">
      <alignment horizontal="center"/>
    </xf>
    <xf numFmtId="20" fontId="33" fillId="0" borderId="50" xfId="61" applyNumberFormat="1" applyFont="1" applyBorder="1" applyAlignment="1" applyProtection="1">
      <alignment horizontal="center"/>
      <protection locked="0"/>
    </xf>
    <xf numFmtId="1" fontId="33" fillId="0" borderId="20" xfId="0" applyNumberFormat="1" applyFont="1" applyFill="1" applyBorder="1" applyAlignment="1">
      <alignment/>
    </xf>
    <xf numFmtId="1" fontId="33" fillId="0" borderId="17" xfId="0" applyNumberFormat="1" applyFont="1" applyFill="1" applyBorder="1" applyAlignment="1">
      <alignment/>
    </xf>
    <xf numFmtId="1" fontId="33" fillId="0" borderId="21" xfId="0" applyNumberFormat="1" applyFont="1" applyFill="1" applyBorder="1" applyAlignment="1">
      <alignment/>
    </xf>
    <xf numFmtId="20" fontId="34" fillId="0" borderId="29" xfId="61" applyNumberFormat="1" applyFont="1" applyBorder="1" applyProtection="1">
      <alignment/>
      <protection locked="0"/>
    </xf>
    <xf numFmtId="3" fontId="33" fillId="0" borderId="35" xfId="61" applyNumberFormat="1" applyFont="1" applyBorder="1" applyAlignment="1" applyProtection="1">
      <alignment horizontal="center"/>
      <protection locked="0"/>
    </xf>
    <xf numFmtId="3" fontId="33" fillId="0" borderId="36" xfId="61" applyNumberFormat="1" applyFont="1" applyBorder="1" applyAlignment="1" applyProtection="1">
      <alignment horizontal="center"/>
      <protection locked="0"/>
    </xf>
    <xf numFmtId="0" fontId="33" fillId="0" borderId="0" xfId="61" applyFont="1">
      <alignment/>
      <protection/>
    </xf>
    <xf numFmtId="0" fontId="33" fillId="0" borderId="0" xfId="61" applyFont="1" applyBorder="1">
      <alignment/>
      <protection/>
    </xf>
    <xf numFmtId="0" fontId="33" fillId="0" borderId="0" xfId="61" applyFont="1" applyBorder="1" applyAlignment="1" applyProtection="1">
      <alignment horizontal="center"/>
      <protection locked="0"/>
    </xf>
    <xf numFmtId="20" fontId="34" fillId="0" borderId="0" xfId="61" applyNumberFormat="1" applyFont="1" applyFill="1" applyBorder="1" applyAlignment="1" applyProtection="1">
      <alignment horizontal="left"/>
      <protection locked="0"/>
    </xf>
    <xf numFmtId="0" fontId="34" fillId="0" borderId="0" xfId="61" applyFont="1" applyAlignment="1" applyProtection="1">
      <alignment horizontal="center"/>
      <protection locked="0"/>
    </xf>
    <xf numFmtId="3" fontId="34" fillId="0" borderId="0" xfId="61" applyNumberFormat="1" applyFont="1" applyAlignment="1" applyProtection="1">
      <alignment horizontal="right"/>
      <protection locked="0"/>
    </xf>
    <xf numFmtId="0" fontId="2" fillId="0" borderId="0" xfId="61" applyFont="1" applyAlignment="1" applyProtection="1">
      <alignment horizontal="center"/>
      <protection locked="0"/>
    </xf>
    <xf numFmtId="185" fontId="1" fillId="0" borderId="0" xfId="61" applyNumberFormat="1" applyFont="1" applyAlignment="1" applyProtection="1">
      <alignment horizontal="left"/>
      <protection locked="0"/>
    </xf>
    <xf numFmtId="185" fontId="1" fillId="0" borderId="0" xfId="61" applyNumberFormat="1" applyAlignment="1" applyProtection="1">
      <alignment horizontal="left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33" fillId="0" borderId="14" xfId="61" applyFont="1" applyBorder="1" applyAlignment="1" applyProtection="1">
      <alignment horizontal="center" vertical="center"/>
      <protection locked="0"/>
    </xf>
    <xf numFmtId="0" fontId="33" fillId="0" borderId="51" xfId="61" applyFont="1" applyBorder="1" applyAlignment="1" applyProtection="1">
      <alignment horizontal="center" vertical="center"/>
      <protection locked="0"/>
    </xf>
    <xf numFmtId="0" fontId="33" fillId="0" borderId="29" xfId="61" applyFont="1" applyBorder="1" applyAlignment="1" applyProtection="1">
      <alignment horizontal="center"/>
      <protection locked="0"/>
    </xf>
    <xf numFmtId="0" fontId="33" fillId="0" borderId="52" xfId="61" applyFont="1" applyBorder="1" applyAlignment="1" applyProtection="1">
      <alignment horizontal="center"/>
      <protection locked="0"/>
    </xf>
    <xf numFmtId="0" fontId="33" fillId="0" borderId="53" xfId="61" applyFont="1" applyBorder="1" applyAlignment="1" applyProtection="1">
      <alignment horizontal="center"/>
      <protection locked="0"/>
    </xf>
    <xf numFmtId="0" fontId="33" fillId="0" borderId="11" xfId="61" applyFont="1" applyBorder="1" applyAlignment="1" applyProtection="1">
      <alignment horizontal="center" vertical="center"/>
      <protection locked="0"/>
    </xf>
    <xf numFmtId="0" fontId="33" fillId="0" borderId="54" xfId="61" applyFont="1" applyBorder="1" applyAlignment="1" applyProtection="1">
      <alignment horizontal="center" vertical="center"/>
      <protection locked="0"/>
    </xf>
    <xf numFmtId="3" fontId="5" fillId="0" borderId="0" xfId="61" applyNumberFormat="1" applyFont="1" applyAlignment="1" applyProtection="1">
      <alignment horizontal="right"/>
      <protection locked="0"/>
    </xf>
    <xf numFmtId="0" fontId="1" fillId="0" borderId="14" xfId="61" applyBorder="1" applyAlignment="1" applyProtection="1">
      <alignment horizontal="center" vertical="center"/>
      <protection locked="0"/>
    </xf>
    <xf numFmtId="0" fontId="1" fillId="0" borderId="13" xfId="6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" fillId="0" borderId="11" xfId="6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1" fontId="33" fillId="0" borderId="43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52">
      <selection activeCell="B12" sqref="B12"/>
    </sheetView>
  </sheetViews>
  <sheetFormatPr defaultColWidth="9.00390625" defaultRowHeight="12.75"/>
  <cols>
    <col min="1" max="1" width="19.75390625" style="13" customWidth="1"/>
    <col min="2" max="3" width="11.25390625" style="13" customWidth="1"/>
    <col min="4" max="8" width="9.25390625" style="13" customWidth="1"/>
    <col min="9" max="9" width="9.375" style="13" customWidth="1"/>
    <col min="10" max="11" width="9.25390625" style="13" customWidth="1"/>
    <col min="12" max="12" width="9.125" style="13" customWidth="1"/>
    <col min="13" max="13" width="10.75390625" style="13" bestFit="1" customWidth="1"/>
    <col min="14" max="16384" width="9.125" style="13" customWidth="1"/>
  </cols>
  <sheetData>
    <row r="1" spans="1:11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4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N2" s="25"/>
    </row>
    <row r="3" spans="1:11" ht="12.75">
      <c r="A3" s="30" t="s">
        <v>1</v>
      </c>
      <c r="B3" s="2"/>
      <c r="C3" s="30" t="s">
        <v>38</v>
      </c>
      <c r="D3" s="2"/>
      <c r="E3" s="2"/>
      <c r="F3" s="14"/>
      <c r="G3" s="14"/>
      <c r="H3" s="14"/>
      <c r="I3" s="14"/>
      <c r="J3" s="14"/>
      <c r="K3" s="14"/>
    </row>
    <row r="4" spans="1:11" ht="12.75">
      <c r="A4" s="14" t="s">
        <v>2</v>
      </c>
      <c r="B4" s="14"/>
      <c r="C4" s="113" t="s">
        <v>39</v>
      </c>
      <c r="D4" s="114"/>
      <c r="E4" s="2"/>
      <c r="F4" s="14"/>
      <c r="G4" s="14"/>
      <c r="H4" s="14"/>
      <c r="I4" s="14"/>
      <c r="J4" s="14"/>
      <c r="K4" s="14"/>
    </row>
    <row r="5" spans="1:11" ht="12.75">
      <c r="A5" s="15" t="s">
        <v>3</v>
      </c>
      <c r="B5" s="14"/>
      <c r="C5" s="115" t="s">
        <v>32</v>
      </c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5"/>
      <c r="B6" s="14"/>
      <c r="C6" s="116"/>
      <c r="D6" s="116"/>
      <c r="E6" s="116"/>
      <c r="F6" s="116"/>
      <c r="G6" s="116"/>
      <c r="H6" s="116"/>
      <c r="I6" s="116"/>
      <c r="J6" s="116"/>
      <c r="K6" s="116"/>
    </row>
    <row r="7" spans="1:13" ht="12.75">
      <c r="A7" s="4"/>
      <c r="B7" s="14"/>
      <c r="C7" s="26"/>
      <c r="D7" s="26"/>
      <c r="E7" s="26"/>
      <c r="F7" s="26"/>
      <c r="G7" s="26"/>
      <c r="H7" s="26"/>
      <c r="I7" s="26"/>
      <c r="J7" s="26"/>
      <c r="K7" s="26"/>
      <c r="L7" s="19"/>
      <c r="M7" s="19"/>
    </row>
    <row r="8" spans="1:13" ht="12.75">
      <c r="A8" s="4"/>
      <c r="B8" s="14"/>
      <c r="C8" s="26"/>
      <c r="D8" s="26"/>
      <c r="E8" s="26"/>
      <c r="F8" s="26"/>
      <c r="G8" s="26"/>
      <c r="H8" s="26"/>
      <c r="I8" s="26"/>
      <c r="J8" s="26"/>
      <c r="K8" s="26"/>
      <c r="L8" s="19"/>
      <c r="M8" s="19"/>
    </row>
    <row r="9" spans="1:13" ht="13.5" thickBot="1">
      <c r="A9" s="4"/>
      <c r="B9" s="14"/>
      <c r="C9" s="26"/>
      <c r="D9" s="26"/>
      <c r="E9" s="26"/>
      <c r="F9" s="26"/>
      <c r="G9" s="26"/>
      <c r="H9" s="26"/>
      <c r="I9" s="26"/>
      <c r="J9" s="26"/>
      <c r="K9" s="26"/>
      <c r="L9" s="19"/>
      <c r="M9" s="19"/>
    </row>
    <row r="10" spans="1:16" ht="15.75" thickBot="1">
      <c r="A10" s="117" t="s">
        <v>4</v>
      </c>
      <c r="B10" s="119" t="s">
        <v>37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5.75" thickBot="1">
      <c r="A11" s="118"/>
      <c r="B11" s="74">
        <v>44378</v>
      </c>
      <c r="C11" s="75">
        <f>B11+1</f>
        <v>44379</v>
      </c>
      <c r="D11" s="76">
        <f aca="true" t="shared" si="0" ref="D11:P11">C11+1</f>
        <v>44380</v>
      </c>
      <c r="E11" s="75">
        <f t="shared" si="0"/>
        <v>44381</v>
      </c>
      <c r="F11" s="76">
        <f t="shared" si="0"/>
        <v>44382</v>
      </c>
      <c r="G11" s="75">
        <f t="shared" si="0"/>
        <v>44383</v>
      </c>
      <c r="H11" s="76">
        <f t="shared" si="0"/>
        <v>44384</v>
      </c>
      <c r="I11" s="75">
        <f t="shared" si="0"/>
        <v>44385</v>
      </c>
      <c r="J11" s="76">
        <f t="shared" si="0"/>
        <v>44386</v>
      </c>
      <c r="K11" s="75">
        <f t="shared" si="0"/>
        <v>44387</v>
      </c>
      <c r="L11" s="76">
        <f t="shared" si="0"/>
        <v>44388</v>
      </c>
      <c r="M11" s="75">
        <f t="shared" si="0"/>
        <v>44389</v>
      </c>
      <c r="N11" s="76">
        <f t="shared" si="0"/>
        <v>44390</v>
      </c>
      <c r="O11" s="75">
        <f t="shared" si="0"/>
        <v>44391</v>
      </c>
      <c r="P11" s="77">
        <f t="shared" si="0"/>
        <v>44392</v>
      </c>
    </row>
    <row r="12" spans="1:16" ht="15">
      <c r="A12" s="78" t="s">
        <v>5</v>
      </c>
      <c r="B12" s="79">
        <v>19584</v>
      </c>
      <c r="C12" s="80">
        <v>21012</v>
      </c>
      <c r="D12" s="80">
        <v>24351</v>
      </c>
      <c r="E12" s="80">
        <v>24134</v>
      </c>
      <c r="F12" s="80">
        <v>22408</v>
      </c>
      <c r="G12" s="80">
        <v>18612</v>
      </c>
      <c r="H12" s="80">
        <v>18781</v>
      </c>
      <c r="I12" s="80">
        <v>17832</v>
      </c>
      <c r="J12" s="80">
        <v>17689</v>
      </c>
      <c r="K12" s="80">
        <v>18931</v>
      </c>
      <c r="L12" s="80">
        <v>20300</v>
      </c>
      <c r="M12" s="80">
        <v>22402</v>
      </c>
      <c r="N12" s="80">
        <v>19675</v>
      </c>
      <c r="O12" s="80">
        <v>20099</v>
      </c>
      <c r="P12" s="81">
        <v>21038</v>
      </c>
    </row>
    <row r="13" spans="1:16" ht="15">
      <c r="A13" s="82" t="s">
        <v>6</v>
      </c>
      <c r="B13" s="83">
        <v>17949</v>
      </c>
      <c r="C13" s="84">
        <v>19068</v>
      </c>
      <c r="D13" s="84">
        <v>21793</v>
      </c>
      <c r="E13" s="84">
        <v>22114</v>
      </c>
      <c r="F13" s="84">
        <v>20316</v>
      </c>
      <c r="G13" s="84">
        <v>16790</v>
      </c>
      <c r="H13" s="84">
        <v>16988</v>
      </c>
      <c r="I13" s="84">
        <v>16057</v>
      </c>
      <c r="J13" s="84">
        <v>16171</v>
      </c>
      <c r="K13" s="84">
        <v>17349</v>
      </c>
      <c r="L13" s="84">
        <v>18355</v>
      </c>
      <c r="M13" s="84">
        <v>20065</v>
      </c>
      <c r="N13" s="84">
        <v>17963</v>
      </c>
      <c r="O13" s="84">
        <v>18270</v>
      </c>
      <c r="P13" s="85">
        <v>19124</v>
      </c>
    </row>
    <row r="14" spans="1:16" ht="15">
      <c r="A14" s="82" t="s">
        <v>7</v>
      </c>
      <c r="B14" s="83">
        <v>16689</v>
      </c>
      <c r="C14" s="84">
        <v>17893</v>
      </c>
      <c r="D14" s="84">
        <v>20285</v>
      </c>
      <c r="E14" s="84">
        <v>20439</v>
      </c>
      <c r="F14" s="84">
        <v>18423</v>
      </c>
      <c r="G14" s="84">
        <v>15880</v>
      </c>
      <c r="H14" s="84">
        <v>15925</v>
      </c>
      <c r="I14" s="84">
        <v>14960</v>
      </c>
      <c r="J14" s="84">
        <v>14982</v>
      </c>
      <c r="K14" s="84">
        <v>16139</v>
      </c>
      <c r="L14" s="84">
        <v>17067</v>
      </c>
      <c r="M14" s="84">
        <v>18605</v>
      </c>
      <c r="N14" s="84">
        <v>16790</v>
      </c>
      <c r="O14" s="84">
        <v>17193</v>
      </c>
      <c r="P14" s="85">
        <v>17902</v>
      </c>
    </row>
    <row r="15" spans="1:16" ht="15">
      <c r="A15" s="82" t="s">
        <v>8</v>
      </c>
      <c r="B15" s="83">
        <v>15812</v>
      </c>
      <c r="C15" s="84">
        <v>17045</v>
      </c>
      <c r="D15" s="84">
        <v>18959</v>
      </c>
      <c r="E15" s="84">
        <v>19131</v>
      </c>
      <c r="F15" s="84">
        <v>17537</v>
      </c>
      <c r="G15" s="84">
        <v>15414</v>
      </c>
      <c r="H15" s="84">
        <v>15150</v>
      </c>
      <c r="I15" s="84">
        <v>14356</v>
      </c>
      <c r="J15" s="84">
        <v>14278</v>
      </c>
      <c r="K15" s="84">
        <v>15338</v>
      </c>
      <c r="L15" s="84">
        <v>16254</v>
      </c>
      <c r="M15" s="84">
        <v>17720</v>
      </c>
      <c r="N15" s="84">
        <v>15994</v>
      </c>
      <c r="O15" s="84">
        <v>16382</v>
      </c>
      <c r="P15" s="85">
        <v>17038</v>
      </c>
    </row>
    <row r="16" spans="1:16" ht="15">
      <c r="A16" s="82" t="s">
        <v>9</v>
      </c>
      <c r="B16" s="83">
        <v>14819</v>
      </c>
      <c r="C16" s="84">
        <v>15049</v>
      </c>
      <c r="D16" s="84">
        <v>17389</v>
      </c>
      <c r="E16" s="84">
        <v>17609</v>
      </c>
      <c r="F16" s="84">
        <v>16226</v>
      </c>
      <c r="G16" s="84">
        <v>14500</v>
      </c>
      <c r="H16" s="84">
        <v>14251</v>
      </c>
      <c r="I16" s="84">
        <v>13287</v>
      </c>
      <c r="J16" s="84">
        <v>13432</v>
      </c>
      <c r="K16" s="84">
        <v>14234</v>
      </c>
      <c r="L16" s="84">
        <v>14959</v>
      </c>
      <c r="M16" s="84">
        <v>16445</v>
      </c>
      <c r="N16" s="84">
        <v>15158</v>
      </c>
      <c r="O16" s="84">
        <v>15215</v>
      </c>
      <c r="P16" s="85">
        <v>16046</v>
      </c>
    </row>
    <row r="17" spans="1:16" ht="15">
      <c r="A17" s="82" t="s">
        <v>10</v>
      </c>
      <c r="B17" s="83">
        <v>15156</v>
      </c>
      <c r="C17" s="84">
        <v>15541</v>
      </c>
      <c r="D17" s="84">
        <v>17412</v>
      </c>
      <c r="E17" s="84">
        <v>17606</v>
      </c>
      <c r="F17" s="84">
        <v>16110</v>
      </c>
      <c r="G17" s="84">
        <v>14613</v>
      </c>
      <c r="H17" s="84">
        <v>14351</v>
      </c>
      <c r="I17" s="84">
        <v>13666</v>
      </c>
      <c r="J17" s="84">
        <v>13541</v>
      </c>
      <c r="K17" s="84">
        <v>14321</v>
      </c>
      <c r="L17" s="84">
        <v>14948</v>
      </c>
      <c r="M17" s="84">
        <v>16568</v>
      </c>
      <c r="N17" s="84">
        <v>15016</v>
      </c>
      <c r="O17" s="84">
        <v>15508</v>
      </c>
      <c r="P17" s="85">
        <v>16277</v>
      </c>
    </row>
    <row r="18" spans="1:16" ht="15">
      <c r="A18" s="82" t="s">
        <v>11</v>
      </c>
      <c r="B18" s="83">
        <v>16889</v>
      </c>
      <c r="C18" s="84">
        <v>17610</v>
      </c>
      <c r="D18" s="84">
        <v>18334</v>
      </c>
      <c r="E18" s="84">
        <v>18813</v>
      </c>
      <c r="F18" s="84">
        <v>16769</v>
      </c>
      <c r="G18" s="84">
        <v>15667</v>
      </c>
      <c r="H18" s="84">
        <v>15455</v>
      </c>
      <c r="I18" s="84">
        <v>15008</v>
      </c>
      <c r="J18" s="84">
        <v>14910</v>
      </c>
      <c r="K18" s="84">
        <v>15322</v>
      </c>
      <c r="L18" s="84">
        <v>15906</v>
      </c>
      <c r="M18" s="84">
        <v>17822</v>
      </c>
      <c r="N18" s="84">
        <v>16466</v>
      </c>
      <c r="O18" s="84">
        <v>17206</v>
      </c>
      <c r="P18" s="85">
        <v>18110</v>
      </c>
    </row>
    <row r="19" spans="1:16" ht="15">
      <c r="A19" s="82" t="s">
        <v>12</v>
      </c>
      <c r="B19" s="83">
        <v>19776</v>
      </c>
      <c r="C19" s="84">
        <v>21035</v>
      </c>
      <c r="D19" s="84">
        <v>21213</v>
      </c>
      <c r="E19" s="84">
        <v>21209</v>
      </c>
      <c r="F19" s="84">
        <v>18668</v>
      </c>
      <c r="G19" s="84">
        <v>17417</v>
      </c>
      <c r="H19" s="84">
        <v>17521</v>
      </c>
      <c r="I19" s="84">
        <v>17573</v>
      </c>
      <c r="J19" s="84">
        <v>17245</v>
      </c>
      <c r="K19" s="84">
        <v>17142</v>
      </c>
      <c r="L19" s="84">
        <v>17931</v>
      </c>
      <c r="M19" s="84">
        <v>20476</v>
      </c>
      <c r="N19" s="84">
        <v>19130</v>
      </c>
      <c r="O19" s="84">
        <v>20373</v>
      </c>
      <c r="P19" s="85">
        <v>21420</v>
      </c>
    </row>
    <row r="20" spans="1:16" ht="15">
      <c r="A20" s="82" t="s">
        <v>13</v>
      </c>
      <c r="B20" s="83">
        <v>24825</v>
      </c>
      <c r="C20" s="84">
        <v>26582</v>
      </c>
      <c r="D20" s="84">
        <v>25444</v>
      </c>
      <c r="E20" s="84">
        <v>25184</v>
      </c>
      <c r="F20" s="84">
        <v>22017</v>
      </c>
      <c r="G20" s="84">
        <v>19705</v>
      </c>
      <c r="H20" s="84">
        <v>20592</v>
      </c>
      <c r="I20" s="84">
        <v>21782</v>
      </c>
      <c r="J20" s="84">
        <v>21038</v>
      </c>
      <c r="K20" s="84">
        <v>20446</v>
      </c>
      <c r="L20" s="84">
        <v>21144</v>
      </c>
      <c r="M20" s="84">
        <v>25090</v>
      </c>
      <c r="N20" s="84">
        <v>23588</v>
      </c>
      <c r="O20" s="84">
        <v>25265</v>
      </c>
      <c r="P20" s="85">
        <v>26646</v>
      </c>
    </row>
    <row r="21" spans="1:16" ht="15">
      <c r="A21" s="82" t="s">
        <v>14</v>
      </c>
      <c r="B21" s="83">
        <v>30068</v>
      </c>
      <c r="C21" s="84">
        <v>32300</v>
      </c>
      <c r="D21" s="84">
        <v>30303</v>
      </c>
      <c r="E21" s="84">
        <v>30329</v>
      </c>
      <c r="F21" s="84">
        <v>25881</v>
      </c>
      <c r="G21" s="84">
        <v>22187</v>
      </c>
      <c r="H21" s="84">
        <v>24671</v>
      </c>
      <c r="I21" s="84">
        <v>26197</v>
      </c>
      <c r="J21" s="84">
        <v>24657</v>
      </c>
      <c r="K21" s="84">
        <v>24659</v>
      </c>
      <c r="L21" s="84">
        <v>25325</v>
      </c>
      <c r="M21" s="84">
        <v>30728</v>
      </c>
      <c r="N21" s="84">
        <v>28400</v>
      </c>
      <c r="O21" s="84">
        <v>30463</v>
      </c>
      <c r="P21" s="85">
        <v>32242</v>
      </c>
    </row>
    <row r="22" spans="1:16" ht="15">
      <c r="A22" s="82" t="s">
        <v>15</v>
      </c>
      <c r="B22" s="83">
        <v>32216</v>
      </c>
      <c r="C22" s="84">
        <v>35349</v>
      </c>
      <c r="D22" s="84">
        <v>33814</v>
      </c>
      <c r="E22" s="84">
        <v>33726</v>
      </c>
      <c r="F22" s="84">
        <v>29618</v>
      </c>
      <c r="G22" s="84">
        <v>23629</v>
      </c>
      <c r="H22" s="84">
        <v>26445</v>
      </c>
      <c r="I22" s="84">
        <v>28045</v>
      </c>
      <c r="J22" s="84">
        <v>27193</v>
      </c>
      <c r="K22" s="84">
        <v>27678</v>
      </c>
      <c r="L22" s="84">
        <v>29050</v>
      </c>
      <c r="M22" s="84">
        <v>33821</v>
      </c>
      <c r="N22" s="84">
        <v>30916</v>
      </c>
      <c r="O22" s="84">
        <v>33072</v>
      </c>
      <c r="P22" s="85">
        <v>35983</v>
      </c>
    </row>
    <row r="23" spans="1:16" ht="15">
      <c r="A23" s="82" t="s">
        <v>16</v>
      </c>
      <c r="B23" s="83">
        <v>33520</v>
      </c>
      <c r="C23" s="84">
        <v>37242</v>
      </c>
      <c r="D23" s="84">
        <v>36414</v>
      </c>
      <c r="E23" s="84">
        <v>36678</v>
      </c>
      <c r="F23" s="84">
        <v>32430</v>
      </c>
      <c r="G23" s="84">
        <v>25885</v>
      </c>
      <c r="H23" s="84">
        <v>28388</v>
      </c>
      <c r="I23" s="84">
        <v>29022</v>
      </c>
      <c r="J23" s="84">
        <v>26369</v>
      </c>
      <c r="K23" s="84">
        <v>29513</v>
      </c>
      <c r="L23" s="84">
        <v>30826</v>
      </c>
      <c r="M23" s="84">
        <v>35721</v>
      </c>
      <c r="N23" s="84">
        <v>32568</v>
      </c>
      <c r="O23" s="84">
        <v>34488</v>
      </c>
      <c r="P23" s="85">
        <v>38118</v>
      </c>
    </row>
    <row r="24" spans="1:16" ht="15">
      <c r="A24" s="82" t="s">
        <v>17</v>
      </c>
      <c r="B24" s="83">
        <v>34717</v>
      </c>
      <c r="C24" s="84">
        <v>38830</v>
      </c>
      <c r="D24" s="84">
        <v>38307</v>
      </c>
      <c r="E24" s="84">
        <v>38791</v>
      </c>
      <c r="F24" s="84">
        <v>34148</v>
      </c>
      <c r="G24" s="84">
        <v>26805</v>
      </c>
      <c r="H24" s="84">
        <v>29580</v>
      </c>
      <c r="I24" s="84">
        <v>29832</v>
      </c>
      <c r="J24" s="84">
        <v>30120</v>
      </c>
      <c r="K24" s="84">
        <v>31344</v>
      </c>
      <c r="L24" s="84">
        <v>29427</v>
      </c>
      <c r="M24" s="84">
        <v>37514</v>
      </c>
      <c r="N24" s="84">
        <v>34259</v>
      </c>
      <c r="O24" s="84">
        <v>35622</v>
      </c>
      <c r="P24" s="85">
        <v>39763</v>
      </c>
    </row>
    <row r="25" spans="1:16" ht="15">
      <c r="A25" s="82" t="s">
        <v>18</v>
      </c>
      <c r="B25" s="83">
        <v>35777</v>
      </c>
      <c r="C25" s="84">
        <v>39764</v>
      </c>
      <c r="D25" s="84">
        <v>39445</v>
      </c>
      <c r="E25" s="84">
        <v>39544</v>
      </c>
      <c r="F25" s="84">
        <v>34371</v>
      </c>
      <c r="G25" s="84">
        <v>27547</v>
      </c>
      <c r="H25" s="84">
        <v>30180</v>
      </c>
      <c r="I25" s="84">
        <v>30464</v>
      </c>
      <c r="J25" s="84">
        <v>31387</v>
      </c>
      <c r="K25" s="84">
        <v>32412</v>
      </c>
      <c r="L25" s="84">
        <v>30543</v>
      </c>
      <c r="M25" s="84">
        <v>38578</v>
      </c>
      <c r="N25" s="84">
        <v>35703</v>
      </c>
      <c r="O25" s="84">
        <v>36987</v>
      </c>
      <c r="P25" s="85">
        <v>40378</v>
      </c>
    </row>
    <row r="26" spans="1:16" ht="15">
      <c r="A26" s="82" t="s">
        <v>19</v>
      </c>
      <c r="B26" s="83">
        <v>36283</v>
      </c>
      <c r="C26" s="84">
        <v>40212</v>
      </c>
      <c r="D26" s="84">
        <v>38642</v>
      </c>
      <c r="E26" s="84">
        <v>39719</v>
      </c>
      <c r="F26" s="84">
        <v>30471</v>
      </c>
      <c r="G26" s="84">
        <v>27817</v>
      </c>
      <c r="H26" s="84">
        <v>30294</v>
      </c>
      <c r="I26" s="84">
        <v>30970</v>
      </c>
      <c r="J26" s="84">
        <v>32039</v>
      </c>
      <c r="K26" s="84">
        <v>32610</v>
      </c>
      <c r="L26" s="84">
        <v>32631</v>
      </c>
      <c r="M26" s="84">
        <v>39105</v>
      </c>
      <c r="N26" s="84">
        <v>36280</v>
      </c>
      <c r="O26" s="84">
        <v>37583</v>
      </c>
      <c r="P26" s="85">
        <v>40846</v>
      </c>
    </row>
    <row r="27" spans="1:16" ht="15">
      <c r="A27" s="82" t="s">
        <v>20</v>
      </c>
      <c r="B27" s="83">
        <v>36098</v>
      </c>
      <c r="C27" s="84">
        <v>40331</v>
      </c>
      <c r="D27" s="84">
        <v>38308</v>
      </c>
      <c r="E27" s="84">
        <v>39488</v>
      </c>
      <c r="F27" s="84">
        <v>27883</v>
      </c>
      <c r="G27" s="84">
        <v>27759</v>
      </c>
      <c r="H27" s="84">
        <v>30221</v>
      </c>
      <c r="I27" s="84">
        <v>31027</v>
      </c>
      <c r="J27" s="84">
        <v>32446</v>
      </c>
      <c r="K27" s="84">
        <v>32861</v>
      </c>
      <c r="L27" s="84">
        <v>33855</v>
      </c>
      <c r="M27" s="84">
        <v>38996</v>
      </c>
      <c r="N27" s="84">
        <v>36442</v>
      </c>
      <c r="O27" s="84">
        <v>37410</v>
      </c>
      <c r="P27" s="85">
        <v>41031</v>
      </c>
    </row>
    <row r="28" spans="1:16" ht="15">
      <c r="A28" s="82" t="s">
        <v>21</v>
      </c>
      <c r="B28" s="83">
        <v>36137</v>
      </c>
      <c r="C28" s="84">
        <v>40033</v>
      </c>
      <c r="D28" s="84">
        <v>31638</v>
      </c>
      <c r="E28" s="84">
        <v>38330</v>
      </c>
      <c r="F28" s="84">
        <v>27561</v>
      </c>
      <c r="G28" s="84">
        <v>28204</v>
      </c>
      <c r="H28" s="84">
        <v>29049</v>
      </c>
      <c r="I28" s="84">
        <v>30593</v>
      </c>
      <c r="J28" s="84">
        <v>31784</v>
      </c>
      <c r="K28" s="84">
        <v>32700</v>
      </c>
      <c r="L28" s="84">
        <v>34865</v>
      </c>
      <c r="M28" s="84">
        <v>38341</v>
      </c>
      <c r="N28" s="84">
        <v>36020</v>
      </c>
      <c r="O28" s="84">
        <v>36604</v>
      </c>
      <c r="P28" s="85">
        <v>39884</v>
      </c>
    </row>
    <row r="29" spans="1:16" ht="15">
      <c r="A29" s="82" t="s">
        <v>22</v>
      </c>
      <c r="B29" s="83">
        <v>34675</v>
      </c>
      <c r="C29" s="84">
        <v>38130</v>
      </c>
      <c r="D29" s="84">
        <v>35173</v>
      </c>
      <c r="E29" s="84">
        <v>35909</v>
      </c>
      <c r="F29" s="84">
        <v>26762</v>
      </c>
      <c r="G29" s="84">
        <v>26937</v>
      </c>
      <c r="H29" s="84">
        <v>28613</v>
      </c>
      <c r="I29" s="84">
        <v>29379</v>
      </c>
      <c r="J29" s="84">
        <v>30512</v>
      </c>
      <c r="K29" s="84">
        <v>31771</v>
      </c>
      <c r="L29" s="84">
        <v>34388</v>
      </c>
      <c r="M29" s="84">
        <v>36400</v>
      </c>
      <c r="N29" s="84">
        <v>34519</v>
      </c>
      <c r="O29" s="84">
        <v>35007</v>
      </c>
      <c r="P29" s="85">
        <v>36606</v>
      </c>
    </row>
    <row r="30" spans="1:16" ht="15">
      <c r="A30" s="82" t="s">
        <v>23</v>
      </c>
      <c r="B30" s="83">
        <v>32090</v>
      </c>
      <c r="C30" s="84">
        <v>35572</v>
      </c>
      <c r="D30" s="84">
        <v>35872</v>
      </c>
      <c r="E30" s="84">
        <v>34074</v>
      </c>
      <c r="F30" s="84">
        <v>25507</v>
      </c>
      <c r="G30" s="84">
        <v>24935</v>
      </c>
      <c r="H30" s="84">
        <v>26477</v>
      </c>
      <c r="I30" s="84">
        <v>26806</v>
      </c>
      <c r="J30" s="84">
        <v>28322</v>
      </c>
      <c r="K30" s="84">
        <v>29767</v>
      </c>
      <c r="L30" s="84">
        <v>32831</v>
      </c>
      <c r="M30" s="84">
        <v>33279</v>
      </c>
      <c r="N30" s="84">
        <v>31500</v>
      </c>
      <c r="O30" s="84">
        <v>32288</v>
      </c>
      <c r="P30" s="85">
        <v>33389</v>
      </c>
    </row>
    <row r="31" spans="1:16" ht="15">
      <c r="A31" s="82" t="s">
        <v>24</v>
      </c>
      <c r="B31" s="83">
        <v>29589</v>
      </c>
      <c r="C31" s="84">
        <v>33059</v>
      </c>
      <c r="D31" s="84">
        <v>33243</v>
      </c>
      <c r="E31" s="84">
        <v>32832</v>
      </c>
      <c r="F31" s="84">
        <v>24658</v>
      </c>
      <c r="G31" s="84">
        <v>24035</v>
      </c>
      <c r="H31" s="84">
        <v>24830</v>
      </c>
      <c r="I31" s="84">
        <v>25001</v>
      </c>
      <c r="J31" s="84">
        <v>25955</v>
      </c>
      <c r="K31" s="84">
        <v>27732</v>
      </c>
      <c r="L31" s="84">
        <v>30506</v>
      </c>
      <c r="M31" s="84">
        <v>30141</v>
      </c>
      <c r="N31" s="84">
        <v>29028</v>
      </c>
      <c r="O31" s="84">
        <v>29536</v>
      </c>
      <c r="P31" s="85">
        <v>31621</v>
      </c>
    </row>
    <row r="32" spans="1:16" ht="15">
      <c r="A32" s="82" t="s">
        <v>25</v>
      </c>
      <c r="B32" s="83">
        <v>28755</v>
      </c>
      <c r="C32" s="84">
        <v>32090</v>
      </c>
      <c r="D32" s="84">
        <v>31080</v>
      </c>
      <c r="E32" s="84">
        <v>33965</v>
      </c>
      <c r="F32" s="84">
        <v>25396</v>
      </c>
      <c r="G32" s="84">
        <v>24851</v>
      </c>
      <c r="H32" s="84">
        <v>24893</v>
      </c>
      <c r="I32" s="84">
        <v>24750</v>
      </c>
      <c r="J32" s="84">
        <v>25807</v>
      </c>
      <c r="K32" s="84">
        <v>27525</v>
      </c>
      <c r="L32" s="84">
        <v>29838</v>
      </c>
      <c r="M32" s="84">
        <v>29072</v>
      </c>
      <c r="N32" s="84">
        <v>28288</v>
      </c>
      <c r="O32" s="84">
        <v>28814</v>
      </c>
      <c r="P32" s="85">
        <v>31780</v>
      </c>
    </row>
    <row r="33" spans="1:16" ht="15">
      <c r="A33" s="82" t="s">
        <v>26</v>
      </c>
      <c r="B33" s="83">
        <v>28591</v>
      </c>
      <c r="C33" s="84">
        <v>31933</v>
      </c>
      <c r="D33" s="84">
        <v>30587</v>
      </c>
      <c r="E33" s="84">
        <v>31934</v>
      </c>
      <c r="F33" s="84">
        <v>25561</v>
      </c>
      <c r="G33" s="84">
        <v>25066</v>
      </c>
      <c r="H33" s="84">
        <v>24422</v>
      </c>
      <c r="I33" s="84">
        <v>24011</v>
      </c>
      <c r="J33" s="84">
        <v>25596</v>
      </c>
      <c r="K33" s="84">
        <v>27175</v>
      </c>
      <c r="L33" s="84">
        <v>29785</v>
      </c>
      <c r="M33" s="84">
        <v>28024</v>
      </c>
      <c r="N33" s="84">
        <v>27544</v>
      </c>
      <c r="O33" s="84">
        <v>28284</v>
      </c>
      <c r="P33" s="85">
        <v>31767</v>
      </c>
    </row>
    <row r="34" spans="1:16" ht="15">
      <c r="A34" s="82" t="s">
        <v>27</v>
      </c>
      <c r="B34" s="83">
        <v>26509</v>
      </c>
      <c r="C34" s="84">
        <v>30253</v>
      </c>
      <c r="D34" s="84">
        <v>29244</v>
      </c>
      <c r="E34" s="84">
        <v>27658</v>
      </c>
      <c r="F34" s="84">
        <v>23446</v>
      </c>
      <c r="G34" s="84">
        <v>23402</v>
      </c>
      <c r="H34" s="84">
        <v>22676</v>
      </c>
      <c r="I34" s="84">
        <v>22265</v>
      </c>
      <c r="J34" s="84">
        <v>23755</v>
      </c>
      <c r="K34" s="84">
        <v>25167</v>
      </c>
      <c r="L34" s="84">
        <v>27905</v>
      </c>
      <c r="M34" s="84">
        <v>25480</v>
      </c>
      <c r="N34" s="84">
        <v>25344</v>
      </c>
      <c r="O34" s="84">
        <v>26450</v>
      </c>
      <c r="P34" s="85">
        <v>29637</v>
      </c>
    </row>
    <row r="35" spans="1:16" ht="15.75" thickBot="1">
      <c r="A35" s="86" t="s">
        <v>28</v>
      </c>
      <c r="B35" s="87">
        <v>23577</v>
      </c>
      <c r="C35" s="88">
        <v>27389</v>
      </c>
      <c r="D35" s="88">
        <v>26752</v>
      </c>
      <c r="E35" s="88">
        <v>24584</v>
      </c>
      <c r="F35" s="88">
        <v>21036</v>
      </c>
      <c r="G35" s="88">
        <v>20899</v>
      </c>
      <c r="H35" s="88">
        <v>20160</v>
      </c>
      <c r="I35" s="88">
        <v>19851</v>
      </c>
      <c r="J35" s="88">
        <v>21255</v>
      </c>
      <c r="K35" s="88">
        <v>22632</v>
      </c>
      <c r="L35" s="88">
        <v>25069</v>
      </c>
      <c r="M35" s="88">
        <v>22206</v>
      </c>
      <c r="N35" s="88">
        <v>22561</v>
      </c>
      <c r="O35" s="88">
        <v>23479</v>
      </c>
      <c r="P35" s="89">
        <v>26565</v>
      </c>
    </row>
    <row r="36" spans="1:16" ht="15.75" thickBot="1">
      <c r="A36" s="90" t="s">
        <v>29</v>
      </c>
      <c r="B36" s="91">
        <f aca="true" t="shared" si="1" ref="B36:P36">SUM(B12:B35)</f>
        <v>640101</v>
      </c>
      <c r="C36" s="92">
        <f t="shared" si="1"/>
        <v>703322</v>
      </c>
      <c r="D36" s="92">
        <f t="shared" si="1"/>
        <v>694002</v>
      </c>
      <c r="E36" s="92">
        <f t="shared" si="1"/>
        <v>703800</v>
      </c>
      <c r="F36" s="92">
        <f t="shared" si="1"/>
        <v>583203</v>
      </c>
      <c r="G36" s="92">
        <f t="shared" si="1"/>
        <v>528556</v>
      </c>
      <c r="H36" s="92">
        <f t="shared" si="1"/>
        <v>549913</v>
      </c>
      <c r="I36" s="92">
        <f t="shared" si="1"/>
        <v>552734</v>
      </c>
      <c r="J36" s="92">
        <f t="shared" si="1"/>
        <v>560483</v>
      </c>
      <c r="K36" s="92">
        <f t="shared" si="1"/>
        <v>584768</v>
      </c>
      <c r="L36" s="92">
        <f t="shared" si="1"/>
        <v>613708</v>
      </c>
      <c r="M36" s="92">
        <f t="shared" si="1"/>
        <v>672599</v>
      </c>
      <c r="N36" s="92">
        <f t="shared" si="1"/>
        <v>629152</v>
      </c>
      <c r="O36" s="92">
        <f t="shared" si="1"/>
        <v>651598</v>
      </c>
      <c r="P36" s="92">
        <f t="shared" si="1"/>
        <v>703211</v>
      </c>
    </row>
    <row r="37" spans="1:16" ht="15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95"/>
      <c r="O37" s="95"/>
      <c r="P37" s="95"/>
    </row>
    <row r="38" spans="1:16" ht="15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95"/>
      <c r="O38" s="95"/>
      <c r="P38" s="95"/>
    </row>
    <row r="39" spans="1:16" ht="1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  <c r="N39" s="95"/>
      <c r="O39" s="95"/>
      <c r="P39" s="95"/>
    </row>
    <row r="40" spans="1:16" ht="1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95"/>
      <c r="O40" s="95"/>
      <c r="P40" s="95"/>
    </row>
    <row r="41" spans="1:16" ht="1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95"/>
      <c r="O41" s="95"/>
      <c r="P41" s="95"/>
    </row>
    <row r="42" spans="1:16" ht="1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95"/>
      <c r="O42" s="95"/>
      <c r="P42" s="95"/>
    </row>
    <row r="43" spans="1:16" ht="1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95"/>
      <c r="O43" s="95"/>
      <c r="P43" s="95"/>
    </row>
    <row r="44" spans="1:16" ht="15.75" thickBo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95"/>
      <c r="O44" s="95"/>
      <c r="P44" s="95"/>
    </row>
    <row r="45" spans="1:17" ht="15.75" thickBot="1">
      <c r="A45" s="122" t="s">
        <v>4</v>
      </c>
      <c r="B45" s="119" t="s">
        <v>37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</row>
    <row r="46" spans="1:17" ht="15.75" thickBot="1">
      <c r="A46" s="123"/>
      <c r="B46" s="96">
        <f>P11+1</f>
        <v>44393</v>
      </c>
      <c r="C46" s="97">
        <f>B46+1</f>
        <v>44394</v>
      </c>
      <c r="D46" s="97">
        <f aca="true" t="shared" si="2" ref="D46:N46">C46+1</f>
        <v>44395</v>
      </c>
      <c r="E46" s="97">
        <f t="shared" si="2"/>
        <v>44396</v>
      </c>
      <c r="F46" s="97">
        <f t="shared" si="2"/>
        <v>44397</v>
      </c>
      <c r="G46" s="97">
        <f t="shared" si="2"/>
        <v>44398</v>
      </c>
      <c r="H46" s="97">
        <f t="shared" si="2"/>
        <v>44399</v>
      </c>
      <c r="I46" s="97">
        <f t="shared" si="2"/>
        <v>44400</v>
      </c>
      <c r="J46" s="97">
        <f t="shared" si="2"/>
        <v>44401</v>
      </c>
      <c r="K46" s="97">
        <f t="shared" si="2"/>
        <v>44402</v>
      </c>
      <c r="L46" s="97">
        <f t="shared" si="2"/>
        <v>44403</v>
      </c>
      <c r="M46" s="97">
        <f t="shared" si="2"/>
        <v>44404</v>
      </c>
      <c r="N46" s="98">
        <f t="shared" si="2"/>
        <v>44405</v>
      </c>
      <c r="O46" s="98">
        <f>N46+1</f>
        <v>44406</v>
      </c>
      <c r="P46" s="98">
        <f>O46+1</f>
        <v>44407</v>
      </c>
      <c r="Q46" s="98">
        <f>P46+1</f>
        <v>44408</v>
      </c>
    </row>
    <row r="47" spans="1:17" ht="15">
      <c r="A47" s="99" t="s">
        <v>5</v>
      </c>
      <c r="B47" s="100">
        <v>23928</v>
      </c>
      <c r="C47" s="101">
        <v>25682</v>
      </c>
      <c r="D47" s="101">
        <v>25316</v>
      </c>
      <c r="E47" s="101">
        <v>26377</v>
      </c>
      <c r="F47" s="101">
        <v>28002</v>
      </c>
      <c r="G47" s="101">
        <v>30840</v>
      </c>
      <c r="H47" s="101">
        <v>31741</v>
      </c>
      <c r="I47" s="101">
        <v>21216</v>
      </c>
      <c r="J47" s="101">
        <v>19543</v>
      </c>
      <c r="K47" s="101">
        <v>19352</v>
      </c>
      <c r="L47" s="101">
        <v>20283</v>
      </c>
      <c r="M47" s="101">
        <v>20256</v>
      </c>
      <c r="N47" s="102">
        <v>17380</v>
      </c>
      <c r="O47" s="102">
        <v>18325</v>
      </c>
      <c r="P47" s="134">
        <v>19319</v>
      </c>
      <c r="Q47" s="135">
        <v>20292</v>
      </c>
    </row>
    <row r="48" spans="1:17" ht="15">
      <c r="A48" s="82" t="s">
        <v>6</v>
      </c>
      <c r="B48" s="100">
        <v>21638</v>
      </c>
      <c r="C48" s="101">
        <v>23151</v>
      </c>
      <c r="D48" s="101">
        <v>23229</v>
      </c>
      <c r="E48" s="101">
        <v>24208</v>
      </c>
      <c r="F48" s="101">
        <v>25458</v>
      </c>
      <c r="G48" s="101">
        <v>28596</v>
      </c>
      <c r="H48" s="101">
        <v>29279</v>
      </c>
      <c r="I48" s="101">
        <v>19710</v>
      </c>
      <c r="J48" s="101">
        <v>17976</v>
      </c>
      <c r="K48" s="101">
        <v>17889</v>
      </c>
      <c r="L48" s="101">
        <v>18442</v>
      </c>
      <c r="M48" s="101">
        <v>18889</v>
      </c>
      <c r="N48" s="102">
        <v>16146</v>
      </c>
      <c r="O48" s="102">
        <v>16828</v>
      </c>
      <c r="P48" s="134">
        <v>17726</v>
      </c>
      <c r="Q48" s="135">
        <v>18571</v>
      </c>
    </row>
    <row r="49" spans="1:17" ht="15">
      <c r="A49" s="82" t="s">
        <v>7</v>
      </c>
      <c r="B49" s="100">
        <v>20275</v>
      </c>
      <c r="C49" s="101">
        <v>21534</v>
      </c>
      <c r="D49" s="101">
        <v>21772</v>
      </c>
      <c r="E49" s="101">
        <v>22425</v>
      </c>
      <c r="F49" s="101">
        <v>23651</v>
      </c>
      <c r="G49" s="101">
        <v>26817</v>
      </c>
      <c r="H49" s="101">
        <v>27368</v>
      </c>
      <c r="I49" s="101">
        <v>18615</v>
      </c>
      <c r="J49" s="101">
        <v>16816</v>
      </c>
      <c r="K49" s="101">
        <v>16670</v>
      </c>
      <c r="L49" s="101">
        <v>17203</v>
      </c>
      <c r="M49" s="101">
        <v>17859</v>
      </c>
      <c r="N49" s="102">
        <v>15197</v>
      </c>
      <c r="O49" s="102">
        <v>15833</v>
      </c>
      <c r="P49" s="134">
        <v>16705</v>
      </c>
      <c r="Q49" s="135">
        <v>17342</v>
      </c>
    </row>
    <row r="50" spans="1:17" ht="15">
      <c r="A50" s="82" t="s">
        <v>8</v>
      </c>
      <c r="B50" s="100">
        <v>19284</v>
      </c>
      <c r="C50" s="101">
        <v>20296</v>
      </c>
      <c r="D50" s="101">
        <v>20699</v>
      </c>
      <c r="E50" s="101">
        <v>21229</v>
      </c>
      <c r="F50" s="101">
        <v>22722</v>
      </c>
      <c r="G50" s="101">
        <v>23841</v>
      </c>
      <c r="H50" s="101">
        <v>25990</v>
      </c>
      <c r="I50" s="101">
        <v>17849</v>
      </c>
      <c r="J50" s="101">
        <v>16279</v>
      </c>
      <c r="K50" s="101">
        <v>15994</v>
      </c>
      <c r="L50" s="101">
        <v>16471</v>
      </c>
      <c r="M50" s="101">
        <v>17081</v>
      </c>
      <c r="N50" s="102">
        <v>14633</v>
      </c>
      <c r="O50" s="102">
        <v>15253</v>
      </c>
      <c r="P50" s="134">
        <v>15927</v>
      </c>
      <c r="Q50" s="135">
        <v>16669</v>
      </c>
    </row>
    <row r="51" spans="1:17" ht="15">
      <c r="A51" s="82" t="s">
        <v>9</v>
      </c>
      <c r="B51" s="100">
        <v>18032</v>
      </c>
      <c r="C51" s="101">
        <v>18632</v>
      </c>
      <c r="D51" s="101">
        <v>19102</v>
      </c>
      <c r="E51" s="101">
        <v>19797</v>
      </c>
      <c r="F51" s="101">
        <v>21162</v>
      </c>
      <c r="G51" s="101">
        <v>23279</v>
      </c>
      <c r="H51" s="101">
        <v>24518</v>
      </c>
      <c r="I51" s="101">
        <v>16294</v>
      </c>
      <c r="J51" s="101">
        <v>15346</v>
      </c>
      <c r="K51" s="101">
        <v>14881</v>
      </c>
      <c r="L51" s="101">
        <v>15450</v>
      </c>
      <c r="M51" s="101">
        <v>16133</v>
      </c>
      <c r="N51" s="102">
        <v>14031</v>
      </c>
      <c r="O51" s="102">
        <v>14342</v>
      </c>
      <c r="P51" s="134">
        <v>15018</v>
      </c>
      <c r="Q51" s="135">
        <v>15645</v>
      </c>
    </row>
    <row r="52" spans="1:17" ht="15">
      <c r="A52" s="82" t="s">
        <v>10</v>
      </c>
      <c r="B52" s="100">
        <v>18080</v>
      </c>
      <c r="C52" s="101">
        <v>18257</v>
      </c>
      <c r="D52" s="101">
        <v>18731</v>
      </c>
      <c r="E52" s="101">
        <v>19443</v>
      </c>
      <c r="F52" s="101">
        <v>21118</v>
      </c>
      <c r="G52" s="101">
        <v>22603</v>
      </c>
      <c r="H52" s="101">
        <v>23785</v>
      </c>
      <c r="I52" s="101">
        <v>17070</v>
      </c>
      <c r="J52" s="101">
        <v>15067</v>
      </c>
      <c r="K52" s="101">
        <v>14584</v>
      </c>
      <c r="L52" s="101">
        <v>15540</v>
      </c>
      <c r="M52" s="101">
        <v>15866</v>
      </c>
      <c r="N52" s="102">
        <v>14020</v>
      </c>
      <c r="O52" s="102">
        <v>14448</v>
      </c>
      <c r="P52" s="134">
        <v>14974</v>
      </c>
      <c r="Q52" s="135">
        <v>15482</v>
      </c>
    </row>
    <row r="53" spans="1:17" ht="15">
      <c r="A53" s="82" t="s">
        <v>11</v>
      </c>
      <c r="B53" s="100">
        <v>19751</v>
      </c>
      <c r="C53" s="101">
        <v>19452</v>
      </c>
      <c r="D53" s="101">
        <v>19590</v>
      </c>
      <c r="E53" s="101">
        <v>21684</v>
      </c>
      <c r="F53" s="101">
        <v>23209</v>
      </c>
      <c r="G53" s="101">
        <v>24394</v>
      </c>
      <c r="H53" s="101">
        <v>25052</v>
      </c>
      <c r="I53" s="101">
        <v>18503</v>
      </c>
      <c r="J53" s="101">
        <v>15690</v>
      </c>
      <c r="K53" s="101">
        <v>15133</v>
      </c>
      <c r="L53" s="101">
        <v>16799</v>
      </c>
      <c r="M53" s="101">
        <v>16376</v>
      </c>
      <c r="N53" s="102">
        <v>15176</v>
      </c>
      <c r="O53" s="102">
        <v>15691</v>
      </c>
      <c r="P53" s="134">
        <v>16280</v>
      </c>
      <c r="Q53" s="135">
        <v>16362</v>
      </c>
    </row>
    <row r="54" spans="1:17" ht="15">
      <c r="A54" s="82" t="s">
        <v>12</v>
      </c>
      <c r="B54" s="100">
        <v>23698</v>
      </c>
      <c r="C54" s="101">
        <v>22171</v>
      </c>
      <c r="D54" s="101">
        <v>21985</v>
      </c>
      <c r="E54" s="101">
        <v>25823</v>
      </c>
      <c r="F54" s="101">
        <v>27814</v>
      </c>
      <c r="G54" s="101">
        <v>29039</v>
      </c>
      <c r="H54" s="101">
        <v>29018</v>
      </c>
      <c r="I54" s="101">
        <v>20597</v>
      </c>
      <c r="J54" s="101">
        <v>17481</v>
      </c>
      <c r="K54" s="101">
        <v>16830</v>
      </c>
      <c r="L54" s="101">
        <v>19157</v>
      </c>
      <c r="M54" s="101">
        <v>18054</v>
      </c>
      <c r="N54" s="102">
        <v>17214</v>
      </c>
      <c r="O54" s="102">
        <v>17924</v>
      </c>
      <c r="P54" s="134">
        <v>18764</v>
      </c>
      <c r="Q54" s="135">
        <v>18233</v>
      </c>
    </row>
    <row r="55" spans="1:17" ht="15">
      <c r="A55" s="82" t="s">
        <v>13</v>
      </c>
      <c r="B55" s="100">
        <v>29566</v>
      </c>
      <c r="C55" s="101">
        <v>27112</v>
      </c>
      <c r="D55" s="101">
        <v>26137</v>
      </c>
      <c r="E55" s="101">
        <v>32595</v>
      </c>
      <c r="F55" s="101">
        <v>34267</v>
      </c>
      <c r="G55" s="101">
        <v>35529</v>
      </c>
      <c r="H55" s="101">
        <v>35432</v>
      </c>
      <c r="I55" s="101">
        <v>23347</v>
      </c>
      <c r="J55" s="101">
        <v>21175</v>
      </c>
      <c r="K55" s="101">
        <v>19620</v>
      </c>
      <c r="L55" s="101">
        <v>24110</v>
      </c>
      <c r="M55" s="101">
        <v>21382</v>
      </c>
      <c r="N55" s="102">
        <v>20978</v>
      </c>
      <c r="O55" s="102">
        <v>22414</v>
      </c>
      <c r="P55" s="134">
        <v>23483</v>
      </c>
      <c r="Q55" s="135">
        <v>21784</v>
      </c>
    </row>
    <row r="56" spans="1:17" ht="15">
      <c r="A56" s="82" t="s">
        <v>14</v>
      </c>
      <c r="B56" s="100">
        <v>35380</v>
      </c>
      <c r="C56" s="101">
        <v>32504</v>
      </c>
      <c r="D56" s="101">
        <v>30831</v>
      </c>
      <c r="E56" s="101">
        <v>39278</v>
      </c>
      <c r="F56" s="101">
        <v>40686</v>
      </c>
      <c r="G56" s="101">
        <v>42519</v>
      </c>
      <c r="H56" s="101">
        <v>41927</v>
      </c>
      <c r="I56" s="101">
        <v>26680</v>
      </c>
      <c r="J56" s="101">
        <v>25167</v>
      </c>
      <c r="K56" s="101">
        <v>22898</v>
      </c>
      <c r="L56" s="101">
        <v>28927</v>
      </c>
      <c r="M56" s="101">
        <v>24728</v>
      </c>
      <c r="N56" s="102">
        <v>25257</v>
      </c>
      <c r="O56" s="102">
        <v>27496</v>
      </c>
      <c r="P56" s="134">
        <v>28697</v>
      </c>
      <c r="Q56" s="135">
        <v>25707</v>
      </c>
    </row>
    <row r="57" spans="1:17" ht="15">
      <c r="A57" s="82" t="s">
        <v>15</v>
      </c>
      <c r="B57" s="100">
        <v>38554</v>
      </c>
      <c r="C57" s="101">
        <v>36772</v>
      </c>
      <c r="D57" s="101">
        <v>34854</v>
      </c>
      <c r="E57" s="101">
        <v>42272</v>
      </c>
      <c r="F57" s="101">
        <v>43856</v>
      </c>
      <c r="G57" s="101">
        <v>46462</v>
      </c>
      <c r="H57" s="101">
        <v>45085</v>
      </c>
      <c r="I57" s="101">
        <v>27846</v>
      </c>
      <c r="J57" s="101">
        <v>27268</v>
      </c>
      <c r="K57" s="101">
        <v>25491</v>
      </c>
      <c r="L57" s="101">
        <v>31666</v>
      </c>
      <c r="M57" s="101">
        <v>26419</v>
      </c>
      <c r="N57" s="102">
        <v>27605</v>
      </c>
      <c r="O57" s="102">
        <v>30000</v>
      </c>
      <c r="P57" s="134">
        <v>30985</v>
      </c>
      <c r="Q57" s="135">
        <v>28480</v>
      </c>
    </row>
    <row r="58" spans="1:17" ht="15">
      <c r="A58" s="82" t="s">
        <v>16</v>
      </c>
      <c r="B58" s="100">
        <v>40951</v>
      </c>
      <c r="C58" s="101">
        <v>39073</v>
      </c>
      <c r="D58" s="101">
        <v>37637</v>
      </c>
      <c r="E58" s="101">
        <v>44191</v>
      </c>
      <c r="F58" s="101">
        <v>45484</v>
      </c>
      <c r="G58" s="101">
        <v>48359</v>
      </c>
      <c r="H58" s="101">
        <v>46880</v>
      </c>
      <c r="I58" s="101">
        <v>27617</v>
      </c>
      <c r="J58" s="101">
        <v>27295</v>
      </c>
      <c r="K58" s="101">
        <v>27442</v>
      </c>
      <c r="L58" s="101">
        <v>33463</v>
      </c>
      <c r="M58" s="101">
        <v>26380</v>
      </c>
      <c r="N58" s="102">
        <v>29037</v>
      </c>
      <c r="O58" s="102">
        <v>31577</v>
      </c>
      <c r="P58" s="134">
        <v>32554</v>
      </c>
      <c r="Q58" s="135">
        <v>30394</v>
      </c>
    </row>
    <row r="59" spans="1:17" ht="15">
      <c r="A59" s="82" t="s">
        <v>17</v>
      </c>
      <c r="B59" s="100">
        <v>42752</v>
      </c>
      <c r="C59" s="101">
        <v>40514</v>
      </c>
      <c r="D59" s="101">
        <v>39761</v>
      </c>
      <c r="E59" s="101">
        <v>45698</v>
      </c>
      <c r="F59" s="101">
        <v>46625</v>
      </c>
      <c r="G59" s="101">
        <v>49752</v>
      </c>
      <c r="H59" s="101">
        <v>48123</v>
      </c>
      <c r="I59" s="101">
        <v>29046</v>
      </c>
      <c r="J59" s="101">
        <v>27777</v>
      </c>
      <c r="K59" s="101">
        <v>29055</v>
      </c>
      <c r="L59" s="101">
        <v>34736</v>
      </c>
      <c r="M59" s="101">
        <v>26111</v>
      </c>
      <c r="N59" s="102">
        <v>30202</v>
      </c>
      <c r="O59" s="102">
        <v>32655</v>
      </c>
      <c r="P59" s="134">
        <v>33654</v>
      </c>
      <c r="Q59" s="135">
        <v>31860</v>
      </c>
    </row>
    <row r="60" spans="1:17" ht="15">
      <c r="A60" s="82" t="s">
        <v>18</v>
      </c>
      <c r="B60" s="100">
        <v>43555</v>
      </c>
      <c r="C60" s="101">
        <v>41257</v>
      </c>
      <c r="D60" s="101">
        <v>40951</v>
      </c>
      <c r="E60" s="101">
        <v>46220</v>
      </c>
      <c r="F60" s="101">
        <v>47083</v>
      </c>
      <c r="G60" s="101">
        <v>49507</v>
      </c>
      <c r="H60" s="101">
        <v>47953</v>
      </c>
      <c r="I60" s="101">
        <v>30293</v>
      </c>
      <c r="J60" s="101">
        <v>27576</v>
      </c>
      <c r="K60" s="101">
        <v>29937</v>
      </c>
      <c r="L60" s="101">
        <v>35751</v>
      </c>
      <c r="M60" s="101">
        <v>25668</v>
      </c>
      <c r="N60" s="102">
        <v>31133</v>
      </c>
      <c r="O60" s="102">
        <v>33484</v>
      </c>
      <c r="P60" s="134">
        <v>34405</v>
      </c>
      <c r="Q60" s="135">
        <v>32627</v>
      </c>
    </row>
    <row r="61" spans="1:17" ht="15">
      <c r="A61" s="82" t="s">
        <v>19</v>
      </c>
      <c r="B61" s="100">
        <v>42826</v>
      </c>
      <c r="C61" s="101">
        <v>41440</v>
      </c>
      <c r="D61" s="101">
        <v>41330</v>
      </c>
      <c r="E61" s="101">
        <v>46020</v>
      </c>
      <c r="F61" s="101">
        <v>47109</v>
      </c>
      <c r="G61" s="101">
        <v>49794</v>
      </c>
      <c r="H61" s="101">
        <v>46598</v>
      </c>
      <c r="I61" s="101">
        <v>30452</v>
      </c>
      <c r="J61" s="101">
        <v>27625</v>
      </c>
      <c r="K61" s="101">
        <v>29563</v>
      </c>
      <c r="L61" s="101">
        <v>35925</v>
      </c>
      <c r="M61" s="101">
        <v>24991</v>
      </c>
      <c r="N61" s="102">
        <v>31285</v>
      </c>
      <c r="O61" s="102">
        <v>33970</v>
      </c>
      <c r="P61" s="134">
        <v>34872</v>
      </c>
      <c r="Q61" s="135">
        <v>33305</v>
      </c>
    </row>
    <row r="62" spans="1:17" ht="15">
      <c r="A62" s="82" t="s">
        <v>20</v>
      </c>
      <c r="B62" s="100">
        <v>42786</v>
      </c>
      <c r="C62" s="101">
        <v>40367</v>
      </c>
      <c r="D62" s="101">
        <v>41248</v>
      </c>
      <c r="E62" s="101">
        <v>45524</v>
      </c>
      <c r="F62" s="101">
        <v>46387</v>
      </c>
      <c r="G62" s="101">
        <v>48528</v>
      </c>
      <c r="H62" s="101">
        <v>37149</v>
      </c>
      <c r="I62" s="101">
        <v>30411</v>
      </c>
      <c r="J62" s="101">
        <v>27266</v>
      </c>
      <c r="K62" s="101">
        <v>29562</v>
      </c>
      <c r="L62" s="101">
        <v>35388</v>
      </c>
      <c r="M62" s="101">
        <v>24511</v>
      </c>
      <c r="N62" s="102">
        <v>31536</v>
      </c>
      <c r="O62" s="102">
        <v>34231</v>
      </c>
      <c r="P62" s="134">
        <v>34824</v>
      </c>
      <c r="Q62" s="135">
        <v>33846</v>
      </c>
    </row>
    <row r="63" spans="1:17" ht="15">
      <c r="A63" s="82" t="s">
        <v>21</v>
      </c>
      <c r="B63" s="100">
        <v>42215</v>
      </c>
      <c r="C63" s="101">
        <v>39578</v>
      </c>
      <c r="D63" s="101">
        <v>40998</v>
      </c>
      <c r="E63" s="101">
        <v>41258</v>
      </c>
      <c r="F63" s="101">
        <v>44645</v>
      </c>
      <c r="G63" s="101">
        <v>46713</v>
      </c>
      <c r="H63" s="101">
        <v>30482</v>
      </c>
      <c r="I63" s="101">
        <v>29429</v>
      </c>
      <c r="J63" s="101">
        <v>27478</v>
      </c>
      <c r="K63" s="101">
        <v>29610</v>
      </c>
      <c r="L63" s="101">
        <v>34563</v>
      </c>
      <c r="M63" s="101">
        <v>24141</v>
      </c>
      <c r="N63" s="102">
        <v>30898</v>
      </c>
      <c r="O63" s="102">
        <v>33542</v>
      </c>
      <c r="P63" s="134">
        <v>35265</v>
      </c>
      <c r="Q63" s="135">
        <v>33738</v>
      </c>
    </row>
    <row r="64" spans="1:17" ht="15">
      <c r="A64" s="82" t="s">
        <v>22</v>
      </c>
      <c r="B64" s="100">
        <v>40002</v>
      </c>
      <c r="C64" s="101">
        <v>38776</v>
      </c>
      <c r="D64" s="101">
        <v>40150</v>
      </c>
      <c r="E64" s="101">
        <v>42401</v>
      </c>
      <c r="F64" s="101">
        <v>45663</v>
      </c>
      <c r="G64" s="101">
        <v>47388</v>
      </c>
      <c r="H64" s="101">
        <v>27432</v>
      </c>
      <c r="I64" s="101">
        <v>27771</v>
      </c>
      <c r="J64" s="101">
        <v>27332</v>
      </c>
      <c r="K64" s="101">
        <v>29167</v>
      </c>
      <c r="L64" s="101">
        <v>31763</v>
      </c>
      <c r="M64" s="101">
        <v>23359</v>
      </c>
      <c r="N64" s="102">
        <v>29312</v>
      </c>
      <c r="O64" s="102">
        <v>32069</v>
      </c>
      <c r="P64" s="134">
        <v>33230</v>
      </c>
      <c r="Q64" s="135">
        <v>33194</v>
      </c>
    </row>
    <row r="65" spans="1:17" ht="15">
      <c r="A65" s="82" t="s">
        <v>23</v>
      </c>
      <c r="B65" s="100">
        <v>36753</v>
      </c>
      <c r="C65" s="101">
        <v>35988</v>
      </c>
      <c r="D65" s="101">
        <v>38099</v>
      </c>
      <c r="E65" s="101">
        <v>39865</v>
      </c>
      <c r="F65" s="101">
        <v>43555</v>
      </c>
      <c r="G65" s="101">
        <v>45107</v>
      </c>
      <c r="H65" s="101">
        <v>26637</v>
      </c>
      <c r="I65" s="101">
        <v>25863</v>
      </c>
      <c r="J65" s="101">
        <v>25950</v>
      </c>
      <c r="K65" s="101">
        <v>27667</v>
      </c>
      <c r="L65" s="101">
        <v>28605</v>
      </c>
      <c r="M65" s="101">
        <v>22295</v>
      </c>
      <c r="N65" s="102">
        <v>27080</v>
      </c>
      <c r="O65" s="102">
        <v>29185</v>
      </c>
      <c r="P65" s="134">
        <v>30664</v>
      </c>
      <c r="Q65" s="135">
        <v>31261</v>
      </c>
    </row>
    <row r="66" spans="1:17" ht="15">
      <c r="A66" s="82" t="s">
        <v>24</v>
      </c>
      <c r="B66" s="100">
        <v>34505</v>
      </c>
      <c r="C66" s="101">
        <v>33409</v>
      </c>
      <c r="D66" s="101">
        <v>35260</v>
      </c>
      <c r="E66" s="101">
        <v>38376</v>
      </c>
      <c r="F66" s="101">
        <v>40923</v>
      </c>
      <c r="G66" s="101">
        <v>41737</v>
      </c>
      <c r="H66" s="101">
        <v>26623</v>
      </c>
      <c r="I66" s="101">
        <v>25134</v>
      </c>
      <c r="J66" s="101">
        <v>24840</v>
      </c>
      <c r="K66" s="101">
        <v>26352</v>
      </c>
      <c r="L66" s="101">
        <v>26864</v>
      </c>
      <c r="M66" s="101">
        <v>22123</v>
      </c>
      <c r="N66" s="102">
        <v>25569</v>
      </c>
      <c r="O66" s="102">
        <v>27230</v>
      </c>
      <c r="P66" s="134">
        <v>28393</v>
      </c>
      <c r="Q66" s="135">
        <v>28982</v>
      </c>
    </row>
    <row r="67" spans="1:17" ht="15">
      <c r="A67" s="82" t="s">
        <v>25</v>
      </c>
      <c r="B67" s="100">
        <v>34489</v>
      </c>
      <c r="C67" s="101">
        <v>32308</v>
      </c>
      <c r="D67" s="101">
        <v>34403</v>
      </c>
      <c r="E67" s="101">
        <v>37507</v>
      </c>
      <c r="F67" s="101">
        <v>39867</v>
      </c>
      <c r="G67" s="101">
        <v>40663</v>
      </c>
      <c r="H67" s="101">
        <v>28141</v>
      </c>
      <c r="I67" s="101">
        <v>25964</v>
      </c>
      <c r="J67" s="101">
        <v>25549</v>
      </c>
      <c r="K67" s="101">
        <v>27170</v>
      </c>
      <c r="L67" s="101">
        <v>27416</v>
      </c>
      <c r="M67" s="101">
        <v>23136</v>
      </c>
      <c r="N67" s="102">
        <v>25907</v>
      </c>
      <c r="O67" s="102">
        <v>27241</v>
      </c>
      <c r="P67" s="134">
        <v>28301</v>
      </c>
      <c r="Q67" s="135">
        <v>28830</v>
      </c>
    </row>
    <row r="68" spans="1:17" ht="15">
      <c r="A68" s="82" t="s">
        <v>26</v>
      </c>
      <c r="B68" s="100">
        <v>33862</v>
      </c>
      <c r="C68" s="101">
        <v>31427</v>
      </c>
      <c r="D68" s="101">
        <v>34026</v>
      </c>
      <c r="E68" s="101">
        <v>36924</v>
      </c>
      <c r="F68" s="101">
        <v>39452</v>
      </c>
      <c r="G68" s="101">
        <v>40127</v>
      </c>
      <c r="H68" s="101">
        <v>27325</v>
      </c>
      <c r="I68" s="101">
        <v>25597</v>
      </c>
      <c r="J68" s="101">
        <v>25183</v>
      </c>
      <c r="K68" s="101">
        <v>26930</v>
      </c>
      <c r="L68" s="101">
        <v>26831</v>
      </c>
      <c r="M68" s="101">
        <v>22660</v>
      </c>
      <c r="N68" s="102">
        <v>25160</v>
      </c>
      <c r="O68" s="102">
        <v>26181</v>
      </c>
      <c r="P68" s="134">
        <v>27453</v>
      </c>
      <c r="Q68" s="135">
        <v>27854</v>
      </c>
    </row>
    <row r="69" spans="1:17" ht="15">
      <c r="A69" s="82" t="s">
        <v>27</v>
      </c>
      <c r="B69" s="100">
        <v>31377</v>
      </c>
      <c r="C69" s="101">
        <v>30102</v>
      </c>
      <c r="D69" s="101">
        <v>32184</v>
      </c>
      <c r="E69" s="101">
        <v>34805</v>
      </c>
      <c r="F69" s="101">
        <v>37357</v>
      </c>
      <c r="G69" s="101">
        <v>38407</v>
      </c>
      <c r="H69" s="101">
        <v>25384</v>
      </c>
      <c r="I69" s="101">
        <v>23986</v>
      </c>
      <c r="J69" s="101">
        <v>23611</v>
      </c>
      <c r="K69" s="101">
        <v>25187</v>
      </c>
      <c r="L69" s="101">
        <v>25018</v>
      </c>
      <c r="M69" s="101">
        <v>21121</v>
      </c>
      <c r="N69" s="102">
        <v>23056</v>
      </c>
      <c r="O69" s="102">
        <v>24183</v>
      </c>
      <c r="P69" s="134">
        <v>25322</v>
      </c>
      <c r="Q69" s="135">
        <v>26027</v>
      </c>
    </row>
    <row r="70" spans="1:17" ht="15.75" thickBot="1">
      <c r="A70" s="86" t="s">
        <v>28</v>
      </c>
      <c r="B70" s="100">
        <v>28563</v>
      </c>
      <c r="C70" s="101">
        <v>27857</v>
      </c>
      <c r="D70" s="101">
        <v>29313</v>
      </c>
      <c r="E70" s="101">
        <v>31258</v>
      </c>
      <c r="F70" s="101">
        <v>33970</v>
      </c>
      <c r="G70" s="101">
        <v>35115</v>
      </c>
      <c r="H70" s="101">
        <v>23217</v>
      </c>
      <c r="I70" s="101">
        <v>21436</v>
      </c>
      <c r="J70" s="101">
        <v>21345</v>
      </c>
      <c r="K70" s="101">
        <v>22551</v>
      </c>
      <c r="L70" s="101">
        <v>22414</v>
      </c>
      <c r="M70" s="101">
        <v>19174</v>
      </c>
      <c r="N70" s="102">
        <v>20470</v>
      </c>
      <c r="O70" s="102">
        <v>21612</v>
      </c>
      <c r="P70" s="134">
        <v>22678</v>
      </c>
      <c r="Q70" s="135">
        <v>23382</v>
      </c>
    </row>
    <row r="71" spans="1:17" ht="15.75" thickBot="1">
      <c r="A71" s="103" t="s">
        <v>29</v>
      </c>
      <c r="B71" s="104">
        <f aca="true" t="shared" si="3" ref="B71:N71">SUM(B47:B70)</f>
        <v>762822</v>
      </c>
      <c r="C71" s="104">
        <f t="shared" si="3"/>
        <v>737659</v>
      </c>
      <c r="D71" s="104">
        <f t="shared" si="3"/>
        <v>747606</v>
      </c>
      <c r="E71" s="104">
        <f t="shared" si="3"/>
        <v>825178</v>
      </c>
      <c r="F71" s="104">
        <f t="shared" si="3"/>
        <v>870065</v>
      </c>
      <c r="G71" s="104">
        <f t="shared" si="3"/>
        <v>915116</v>
      </c>
      <c r="H71" s="104">
        <f t="shared" si="3"/>
        <v>781139</v>
      </c>
      <c r="I71" s="104">
        <f t="shared" si="3"/>
        <v>580726</v>
      </c>
      <c r="J71" s="104">
        <f t="shared" si="3"/>
        <v>546635</v>
      </c>
      <c r="K71" s="104">
        <f t="shared" si="3"/>
        <v>559535</v>
      </c>
      <c r="L71" s="104">
        <f t="shared" si="3"/>
        <v>622785</v>
      </c>
      <c r="M71" s="104">
        <f t="shared" si="3"/>
        <v>518713</v>
      </c>
      <c r="N71" s="105">
        <f t="shared" si="3"/>
        <v>558282</v>
      </c>
      <c r="O71" s="105">
        <f>SUM(O47:O70)</f>
        <v>595714</v>
      </c>
      <c r="P71" s="105">
        <f>SUM(P47:P70)</f>
        <v>619493</v>
      </c>
      <c r="Q71" s="105">
        <f>SUM(Q47:Q70)</f>
        <v>609867</v>
      </c>
    </row>
    <row r="72" spans="1:16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106"/>
      <c r="M72" s="106"/>
      <c r="N72" s="106"/>
      <c r="O72" s="107"/>
      <c r="P72" s="107"/>
    </row>
    <row r="73" spans="1:16" s="1" customFormat="1" ht="1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108"/>
      <c r="L73" s="95"/>
      <c r="M73" s="95"/>
      <c r="N73" s="95"/>
      <c r="O73" s="95"/>
      <c r="P73" s="95"/>
    </row>
    <row r="74" spans="1:16" s="1" customFormat="1" ht="15">
      <c r="A74" s="109" t="s">
        <v>30</v>
      </c>
      <c r="B74" s="111">
        <f>B36+C36+D36+E36+F36+G36+H36+I36+J36+K36+L36+M36+N36+O36+P36+B71+C71+D71+E71+F71+G71+H71+I71+J71+K71+L71+M71+N71+O71+P71+Q71</f>
        <v>20222485</v>
      </c>
      <c r="C74" s="111"/>
      <c r="D74" s="110" t="s">
        <v>31</v>
      </c>
      <c r="E74" s="94"/>
      <c r="F74" s="94"/>
      <c r="G74" s="94"/>
      <c r="H74" s="94"/>
      <c r="I74" s="94"/>
      <c r="J74" s="94"/>
      <c r="K74" s="108"/>
      <c r="L74" s="95"/>
      <c r="M74" s="95"/>
      <c r="N74" s="95"/>
      <c r="O74" s="95"/>
      <c r="P74" s="95"/>
    </row>
    <row r="75" spans="1:11" s="1" customFormat="1" ht="12.75">
      <c r="A75" s="6"/>
      <c r="B75" s="7"/>
      <c r="C75" s="8"/>
      <c r="D75" s="9"/>
      <c r="E75" s="3"/>
      <c r="F75" s="3"/>
      <c r="G75" s="3"/>
      <c r="H75" s="3"/>
      <c r="I75" s="3"/>
      <c r="J75" s="3"/>
      <c r="K75" s="5"/>
    </row>
    <row r="76" spans="1:13" s="22" customFormat="1" ht="12.75">
      <c r="A76" s="20"/>
      <c r="B76" s="16"/>
      <c r="C76" s="21"/>
      <c r="D76" s="16"/>
      <c r="E76" s="16"/>
      <c r="F76" s="16"/>
      <c r="G76" s="20"/>
      <c r="H76" s="16"/>
      <c r="J76" s="21"/>
      <c r="K76" s="16"/>
      <c r="M76" s="27"/>
    </row>
    <row r="77" spans="1:11" s="22" customFormat="1" ht="12.75">
      <c r="A77" s="20"/>
      <c r="B77" s="16"/>
      <c r="C77" s="29"/>
      <c r="D77" s="16"/>
      <c r="E77" s="16"/>
      <c r="F77" s="16"/>
      <c r="G77" s="20"/>
      <c r="H77" s="16"/>
      <c r="J77" s="21"/>
      <c r="K77" s="16"/>
    </row>
    <row r="78" spans="1:11" s="22" customFormat="1" ht="12.75">
      <c r="A78" s="18"/>
      <c r="B78" s="16"/>
      <c r="C78" s="28"/>
      <c r="D78" s="23"/>
      <c r="E78" s="18"/>
      <c r="F78" s="28"/>
      <c r="G78" s="18"/>
      <c r="H78" s="16"/>
      <c r="I78" s="16"/>
      <c r="J78" s="18"/>
      <c r="K78" s="23"/>
    </row>
    <row r="79" spans="1:11" s="22" customFormat="1" ht="12.75">
      <c r="A79" s="16"/>
      <c r="B79" s="16"/>
      <c r="D79" s="23"/>
      <c r="E79" s="16"/>
      <c r="G79" s="16"/>
      <c r="H79" s="16"/>
      <c r="I79" s="16"/>
      <c r="J79" s="16"/>
      <c r="K79" s="23"/>
    </row>
    <row r="80" s="22" customFormat="1" ht="12.75"/>
    <row r="81" s="22" customFormat="1" ht="12.75">
      <c r="B81" s="24"/>
    </row>
    <row r="82" s="22" customFormat="1" ht="12.75"/>
    <row r="83" spans="1:11" ht="12.7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7"/>
    </row>
  </sheetData>
  <sheetProtection/>
  <mergeCells count="8">
    <mergeCell ref="B74:C74"/>
    <mergeCell ref="A1:K1"/>
    <mergeCell ref="C4:D4"/>
    <mergeCell ref="C5:K6"/>
    <mergeCell ref="A10:A11"/>
    <mergeCell ref="B10:P10"/>
    <mergeCell ref="A45:A46"/>
    <mergeCell ref="B45:Q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55">
      <selection activeCell="K40" sqref="K40"/>
    </sheetView>
  </sheetViews>
  <sheetFormatPr defaultColWidth="9.00390625" defaultRowHeight="12.75"/>
  <cols>
    <col min="1" max="1" width="19.75390625" style="13" customWidth="1"/>
    <col min="2" max="2" width="11.125" style="13" customWidth="1"/>
    <col min="3" max="3" width="11.25390625" style="13" customWidth="1"/>
    <col min="4" max="11" width="9.25390625" style="13" customWidth="1"/>
    <col min="12" max="12" width="9.125" style="13" customWidth="1"/>
    <col min="13" max="13" width="10.75390625" style="13" bestFit="1" customWidth="1"/>
    <col min="14" max="16384" width="9.125" style="13" customWidth="1"/>
  </cols>
  <sheetData>
    <row r="1" spans="1:11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4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N2" s="25"/>
    </row>
    <row r="3" spans="1:11" ht="12.75">
      <c r="A3" s="14" t="s">
        <v>33</v>
      </c>
      <c r="B3" s="2"/>
      <c r="C3" s="30" t="s">
        <v>38</v>
      </c>
      <c r="D3" s="2"/>
      <c r="E3" s="2"/>
      <c r="F3" s="14"/>
      <c r="G3" s="14"/>
      <c r="H3" s="14"/>
      <c r="I3" s="14"/>
      <c r="J3" s="14"/>
      <c r="K3" s="14"/>
    </row>
    <row r="4" spans="1:11" ht="12.75">
      <c r="A4" s="32" t="s">
        <v>34</v>
      </c>
      <c r="B4" s="14"/>
      <c r="C4" s="113" t="s">
        <v>36</v>
      </c>
      <c r="D4" s="114"/>
      <c r="E4" s="2"/>
      <c r="F4" s="14"/>
      <c r="G4" s="14"/>
      <c r="H4" s="14"/>
      <c r="I4" s="14"/>
      <c r="J4" s="14"/>
      <c r="K4" s="14"/>
    </row>
    <row r="5" spans="1:11" ht="12.75">
      <c r="A5" s="14" t="s">
        <v>2</v>
      </c>
      <c r="B5" s="14"/>
      <c r="C5" s="115" t="str">
        <f>'ПАО Россети Юг'!C4:D4</f>
        <v>Июль 2021г. </v>
      </c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5"/>
      <c r="B6" s="14"/>
      <c r="C6" s="116"/>
      <c r="D6" s="116"/>
      <c r="E6" s="116"/>
      <c r="F6" s="116"/>
      <c r="G6" s="116"/>
      <c r="H6" s="116"/>
      <c r="I6" s="116"/>
      <c r="J6" s="116"/>
      <c r="K6" s="116"/>
    </row>
    <row r="7" spans="1:13" ht="12.75">
      <c r="A7" s="4"/>
      <c r="B7" s="14"/>
      <c r="C7" s="26"/>
      <c r="D7" s="26"/>
      <c r="E7" s="26"/>
      <c r="F7" s="26"/>
      <c r="G7" s="26"/>
      <c r="H7" s="26"/>
      <c r="I7" s="26"/>
      <c r="J7" s="26"/>
      <c r="K7" s="26"/>
      <c r="L7" s="19"/>
      <c r="M7" s="19"/>
    </row>
    <row r="8" spans="1:13" ht="12.75">
      <c r="A8" s="4"/>
      <c r="B8" s="14"/>
      <c r="C8" s="26"/>
      <c r="D8" s="26"/>
      <c r="E8" s="26"/>
      <c r="F8" s="26"/>
      <c r="G8" s="26"/>
      <c r="H8" s="26"/>
      <c r="I8" s="26"/>
      <c r="J8" s="26"/>
      <c r="K8" s="26"/>
      <c r="L8" s="19"/>
      <c r="M8" s="19"/>
    </row>
    <row r="9" spans="1:13" ht="13.5" thickBot="1">
      <c r="A9" s="4"/>
      <c r="B9" s="14"/>
      <c r="C9" s="26"/>
      <c r="D9" s="26"/>
      <c r="E9" s="26"/>
      <c r="F9" s="26"/>
      <c r="G9" s="26"/>
      <c r="H9" s="26"/>
      <c r="I9" s="26"/>
      <c r="J9" s="26"/>
      <c r="K9" s="26"/>
      <c r="L9" s="19"/>
      <c r="M9" s="19"/>
    </row>
    <row r="10" spans="1:16" s="1" customFormat="1" ht="13.5" thickBot="1">
      <c r="A10" s="125" t="s">
        <v>4</v>
      </c>
      <c r="B10" s="127" t="s">
        <v>37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s="1" customFormat="1" ht="13.5" thickBot="1">
      <c r="A11" s="126"/>
      <c r="B11" s="45">
        <f>'ПАО Россети Юг'!B11</f>
        <v>44378</v>
      </c>
      <c r="C11" s="46">
        <f>B11+1</f>
        <v>44379</v>
      </c>
      <c r="D11" s="47">
        <f aca="true" t="shared" si="0" ref="D11:P11">C11+1</f>
        <v>44380</v>
      </c>
      <c r="E11" s="46">
        <f t="shared" si="0"/>
        <v>44381</v>
      </c>
      <c r="F11" s="47">
        <f t="shared" si="0"/>
        <v>44382</v>
      </c>
      <c r="G11" s="46">
        <f t="shared" si="0"/>
        <v>44383</v>
      </c>
      <c r="H11" s="47">
        <f t="shared" si="0"/>
        <v>44384</v>
      </c>
      <c r="I11" s="46">
        <f t="shared" si="0"/>
        <v>44385</v>
      </c>
      <c r="J11" s="47">
        <f t="shared" si="0"/>
        <v>44386</v>
      </c>
      <c r="K11" s="46">
        <f t="shared" si="0"/>
        <v>44387</v>
      </c>
      <c r="L11" s="47">
        <f t="shared" si="0"/>
        <v>44388</v>
      </c>
      <c r="M11" s="46">
        <f t="shared" si="0"/>
        <v>44389</v>
      </c>
      <c r="N11" s="47">
        <f t="shared" si="0"/>
        <v>44390</v>
      </c>
      <c r="O11" s="46">
        <f t="shared" si="0"/>
        <v>44391</v>
      </c>
      <c r="P11" s="48">
        <f t="shared" si="0"/>
        <v>44392</v>
      </c>
    </row>
    <row r="12" spans="1:16" s="1" customFormat="1" ht="15">
      <c r="A12" s="10" t="s">
        <v>5</v>
      </c>
      <c r="B12" s="38">
        <v>-63</v>
      </c>
      <c r="C12" s="39">
        <v>-53</v>
      </c>
      <c r="D12" s="39">
        <v>-61</v>
      </c>
      <c r="E12" s="39">
        <v>-59</v>
      </c>
      <c r="F12" s="39">
        <v>-57</v>
      </c>
      <c r="G12" s="39">
        <v>-54</v>
      </c>
      <c r="H12" s="39">
        <v>-58</v>
      </c>
      <c r="I12" s="39">
        <v>-53</v>
      </c>
      <c r="J12" s="39">
        <v>-51</v>
      </c>
      <c r="K12" s="39">
        <v>-59</v>
      </c>
      <c r="L12" s="39">
        <v>-51</v>
      </c>
      <c r="M12" s="39">
        <v>-54</v>
      </c>
      <c r="N12" s="39">
        <v>-53</v>
      </c>
      <c r="O12" s="39">
        <v>-59</v>
      </c>
      <c r="P12" s="55">
        <v>-51</v>
      </c>
    </row>
    <row r="13" spans="1:16" s="1" customFormat="1" ht="15">
      <c r="A13" s="11" t="s">
        <v>6</v>
      </c>
      <c r="B13" s="40">
        <v>-58</v>
      </c>
      <c r="C13" s="37">
        <v>-53</v>
      </c>
      <c r="D13" s="37">
        <v>-64</v>
      </c>
      <c r="E13" s="37">
        <v>-59</v>
      </c>
      <c r="F13" s="37">
        <v>-53</v>
      </c>
      <c r="G13" s="37">
        <v>-48</v>
      </c>
      <c r="H13" s="37">
        <v>-55</v>
      </c>
      <c r="I13" s="37">
        <v>-53</v>
      </c>
      <c r="J13" s="37">
        <v>-48</v>
      </c>
      <c r="K13" s="37">
        <v>-52</v>
      </c>
      <c r="L13" s="37">
        <v>-50</v>
      </c>
      <c r="M13" s="37">
        <v>-52</v>
      </c>
      <c r="N13" s="37">
        <v>-51</v>
      </c>
      <c r="O13" s="37">
        <v>-51</v>
      </c>
      <c r="P13" s="41">
        <v>-50</v>
      </c>
    </row>
    <row r="14" spans="1:16" s="1" customFormat="1" ht="15">
      <c r="A14" s="11" t="s">
        <v>7</v>
      </c>
      <c r="B14" s="40">
        <v>-57</v>
      </c>
      <c r="C14" s="37">
        <v>-53</v>
      </c>
      <c r="D14" s="37">
        <v>-60</v>
      </c>
      <c r="E14" s="37">
        <v>-56</v>
      </c>
      <c r="F14" s="37">
        <v>-51</v>
      </c>
      <c r="G14" s="37">
        <v>-48</v>
      </c>
      <c r="H14" s="37">
        <v>-53</v>
      </c>
      <c r="I14" s="37">
        <v>-49</v>
      </c>
      <c r="J14" s="37">
        <v>-47</v>
      </c>
      <c r="K14" s="37">
        <v>-53</v>
      </c>
      <c r="L14" s="37">
        <v>-48</v>
      </c>
      <c r="M14" s="37">
        <v>-53</v>
      </c>
      <c r="N14" s="37">
        <v>-52</v>
      </c>
      <c r="O14" s="37">
        <v>-52</v>
      </c>
      <c r="P14" s="41">
        <v>-50</v>
      </c>
    </row>
    <row r="15" spans="1:16" s="1" customFormat="1" ht="15">
      <c r="A15" s="11" t="s">
        <v>8</v>
      </c>
      <c r="B15" s="40">
        <v>-57</v>
      </c>
      <c r="C15" s="37">
        <v>-51</v>
      </c>
      <c r="D15" s="37">
        <v>-60</v>
      </c>
      <c r="E15" s="37">
        <v>-52</v>
      </c>
      <c r="F15" s="37">
        <v>-53</v>
      </c>
      <c r="G15" s="37">
        <v>-48</v>
      </c>
      <c r="H15" s="37">
        <v>-55</v>
      </c>
      <c r="I15" s="37">
        <v>-50</v>
      </c>
      <c r="J15" s="37">
        <v>-48</v>
      </c>
      <c r="K15" s="37">
        <v>-51</v>
      </c>
      <c r="L15" s="37">
        <v>-48</v>
      </c>
      <c r="M15" s="37">
        <v>-49</v>
      </c>
      <c r="N15" s="37">
        <v>-49</v>
      </c>
      <c r="O15" s="37">
        <v>-49</v>
      </c>
      <c r="P15" s="41">
        <v>-46</v>
      </c>
    </row>
    <row r="16" spans="1:16" s="1" customFormat="1" ht="15">
      <c r="A16" s="11" t="s">
        <v>9</v>
      </c>
      <c r="B16" s="40">
        <v>-57</v>
      </c>
      <c r="C16" s="37">
        <v>-50</v>
      </c>
      <c r="D16" s="37">
        <v>-58</v>
      </c>
      <c r="E16" s="37">
        <v>-57</v>
      </c>
      <c r="F16" s="37">
        <v>-54</v>
      </c>
      <c r="G16" s="37">
        <v>-50</v>
      </c>
      <c r="H16" s="37">
        <v>-50</v>
      </c>
      <c r="I16" s="37">
        <v>-49</v>
      </c>
      <c r="J16" s="37">
        <v>-45</v>
      </c>
      <c r="K16" s="37">
        <v>-53</v>
      </c>
      <c r="L16" s="37">
        <v>-49</v>
      </c>
      <c r="M16" s="37">
        <v>-53</v>
      </c>
      <c r="N16" s="37">
        <v>-52</v>
      </c>
      <c r="O16" s="37">
        <v>-52</v>
      </c>
      <c r="P16" s="41">
        <v>-52</v>
      </c>
    </row>
    <row r="17" spans="1:16" s="1" customFormat="1" ht="15">
      <c r="A17" s="11" t="s">
        <v>10</v>
      </c>
      <c r="B17" s="40">
        <v>-57</v>
      </c>
      <c r="C17" s="37">
        <v>-53</v>
      </c>
      <c r="D17" s="37">
        <v>-58</v>
      </c>
      <c r="E17" s="37">
        <v>-54</v>
      </c>
      <c r="F17" s="37">
        <v>-52</v>
      </c>
      <c r="G17" s="37">
        <v>-51</v>
      </c>
      <c r="H17" s="37">
        <v>-54</v>
      </c>
      <c r="I17" s="37">
        <v>-49</v>
      </c>
      <c r="J17" s="37">
        <v>-42</v>
      </c>
      <c r="K17" s="37">
        <v>-53</v>
      </c>
      <c r="L17" s="37">
        <v>-49</v>
      </c>
      <c r="M17" s="37">
        <v>-52</v>
      </c>
      <c r="N17" s="37">
        <v>-47</v>
      </c>
      <c r="O17" s="37">
        <v>-51</v>
      </c>
      <c r="P17" s="41">
        <v>-50</v>
      </c>
    </row>
    <row r="18" spans="1:16" s="1" customFormat="1" ht="15">
      <c r="A18" s="11" t="s">
        <v>11</v>
      </c>
      <c r="B18" s="40">
        <v>-59</v>
      </c>
      <c r="C18" s="37">
        <v>-53</v>
      </c>
      <c r="D18" s="37">
        <v>-60</v>
      </c>
      <c r="E18" s="37">
        <v>-57</v>
      </c>
      <c r="F18" s="37">
        <v>-53</v>
      </c>
      <c r="G18" s="37">
        <v>-50</v>
      </c>
      <c r="H18" s="37">
        <v>-50</v>
      </c>
      <c r="I18" s="37">
        <v>-51</v>
      </c>
      <c r="J18" s="37">
        <v>-48</v>
      </c>
      <c r="K18" s="37">
        <v>-54</v>
      </c>
      <c r="L18" s="37">
        <v>-52</v>
      </c>
      <c r="M18" s="37">
        <v>-53</v>
      </c>
      <c r="N18" s="37">
        <v>-51</v>
      </c>
      <c r="O18" s="37">
        <v>-52</v>
      </c>
      <c r="P18" s="41">
        <v>-50</v>
      </c>
    </row>
    <row r="19" spans="1:16" s="1" customFormat="1" ht="15">
      <c r="A19" s="11" t="s">
        <v>12</v>
      </c>
      <c r="B19" s="40">
        <v>-67</v>
      </c>
      <c r="C19" s="37">
        <v>-63</v>
      </c>
      <c r="D19" s="37">
        <v>-72</v>
      </c>
      <c r="E19" s="37">
        <v>-61</v>
      </c>
      <c r="F19" s="37">
        <v>-57</v>
      </c>
      <c r="G19" s="37">
        <v>-56</v>
      </c>
      <c r="H19" s="37">
        <v>-66</v>
      </c>
      <c r="I19" s="37">
        <v>-59</v>
      </c>
      <c r="J19" s="37">
        <v>-53</v>
      </c>
      <c r="K19" s="37">
        <v>-58</v>
      </c>
      <c r="L19" s="37">
        <v>-63</v>
      </c>
      <c r="M19" s="37">
        <v>-58</v>
      </c>
      <c r="N19" s="37">
        <v>-55</v>
      </c>
      <c r="O19" s="37">
        <v>-59</v>
      </c>
      <c r="P19" s="41">
        <v>-61</v>
      </c>
    </row>
    <row r="20" spans="1:16" s="1" customFormat="1" ht="15">
      <c r="A20" s="11" t="s">
        <v>13</v>
      </c>
      <c r="B20" s="40">
        <v>-95</v>
      </c>
      <c r="C20" s="37">
        <v>-101</v>
      </c>
      <c r="D20" s="37">
        <v>-105</v>
      </c>
      <c r="E20" s="37">
        <v>-108</v>
      </c>
      <c r="F20" s="37">
        <v>-96</v>
      </c>
      <c r="G20" s="37">
        <v>-85</v>
      </c>
      <c r="H20" s="37">
        <v>-93</v>
      </c>
      <c r="I20" s="37">
        <v>-93</v>
      </c>
      <c r="J20" s="37">
        <v>-87</v>
      </c>
      <c r="K20" s="37">
        <v>-94</v>
      </c>
      <c r="L20" s="37">
        <v>-98</v>
      </c>
      <c r="M20" s="37">
        <v>-100</v>
      </c>
      <c r="N20" s="37">
        <v>-93</v>
      </c>
      <c r="O20" s="37">
        <v>-94</v>
      </c>
      <c r="P20" s="41">
        <v>-98</v>
      </c>
    </row>
    <row r="21" spans="1:16" s="1" customFormat="1" ht="15">
      <c r="A21" s="11" t="s">
        <v>14</v>
      </c>
      <c r="B21" s="40">
        <v>-104</v>
      </c>
      <c r="C21" s="37">
        <v>-114</v>
      </c>
      <c r="D21" s="37">
        <v>-114</v>
      </c>
      <c r="E21" s="37">
        <v>-119</v>
      </c>
      <c r="F21" s="37">
        <v>-110</v>
      </c>
      <c r="G21" s="37">
        <v>-101</v>
      </c>
      <c r="H21" s="37">
        <v>-103</v>
      </c>
      <c r="I21" s="37">
        <v>-97</v>
      </c>
      <c r="J21" s="37">
        <v>-95</v>
      </c>
      <c r="K21" s="37">
        <v>-101</v>
      </c>
      <c r="L21" s="37">
        <v>-110</v>
      </c>
      <c r="M21" s="37">
        <v>-106</v>
      </c>
      <c r="N21" s="37">
        <v>-109</v>
      </c>
      <c r="O21" s="37">
        <v>-107</v>
      </c>
      <c r="P21" s="41">
        <v>-109</v>
      </c>
    </row>
    <row r="22" spans="1:16" s="1" customFormat="1" ht="15">
      <c r="A22" s="11" t="s">
        <v>15</v>
      </c>
      <c r="B22" s="40">
        <v>-106</v>
      </c>
      <c r="C22" s="37">
        <v>-117</v>
      </c>
      <c r="D22" s="37">
        <v>-113</v>
      </c>
      <c r="E22" s="37">
        <v>-121</v>
      </c>
      <c r="F22" s="37">
        <v>-107</v>
      </c>
      <c r="G22" s="37">
        <v>-93</v>
      </c>
      <c r="H22" s="37">
        <v>-101</v>
      </c>
      <c r="I22" s="37">
        <v>-97</v>
      </c>
      <c r="J22" s="37">
        <v>-103</v>
      </c>
      <c r="K22" s="37">
        <v>-107</v>
      </c>
      <c r="L22" s="37">
        <v>-112</v>
      </c>
      <c r="M22" s="37">
        <v>-116</v>
      </c>
      <c r="N22" s="37">
        <v>-112</v>
      </c>
      <c r="O22" s="37">
        <v>-115</v>
      </c>
      <c r="P22" s="41">
        <v>-114</v>
      </c>
    </row>
    <row r="23" spans="1:16" s="1" customFormat="1" ht="15">
      <c r="A23" s="11" t="s">
        <v>16</v>
      </c>
      <c r="B23" s="40">
        <v>-115</v>
      </c>
      <c r="C23" s="37">
        <v>-123</v>
      </c>
      <c r="D23" s="37">
        <v>-120</v>
      </c>
      <c r="E23" s="37">
        <v>-121</v>
      </c>
      <c r="F23" s="37">
        <v>-111</v>
      </c>
      <c r="G23" s="37">
        <v>-99</v>
      </c>
      <c r="H23" s="37">
        <v>-108</v>
      </c>
      <c r="I23" s="37">
        <v>-101</v>
      </c>
      <c r="J23" s="37">
        <v>-88</v>
      </c>
      <c r="K23" s="37">
        <v>-105</v>
      </c>
      <c r="L23" s="37">
        <v>-102</v>
      </c>
      <c r="M23" s="37">
        <v>-111</v>
      </c>
      <c r="N23" s="37">
        <v>-110</v>
      </c>
      <c r="O23" s="37">
        <v>-113</v>
      </c>
      <c r="P23" s="41">
        <v>-112</v>
      </c>
    </row>
    <row r="24" spans="1:16" s="1" customFormat="1" ht="15">
      <c r="A24" s="11" t="s">
        <v>17</v>
      </c>
      <c r="B24" s="40">
        <v>-115</v>
      </c>
      <c r="C24" s="37">
        <v>-120</v>
      </c>
      <c r="D24" s="37">
        <v>-120</v>
      </c>
      <c r="E24" s="37">
        <v>-130</v>
      </c>
      <c r="F24" s="37">
        <v>-114</v>
      </c>
      <c r="G24" s="37">
        <v>-100</v>
      </c>
      <c r="H24" s="37">
        <v>-109</v>
      </c>
      <c r="I24" s="37">
        <v>-103</v>
      </c>
      <c r="J24" s="37">
        <v>-108</v>
      </c>
      <c r="K24" s="37">
        <v>-110</v>
      </c>
      <c r="L24" s="37">
        <v>-79</v>
      </c>
      <c r="M24" s="37">
        <v>-116</v>
      </c>
      <c r="N24" s="37">
        <v>-117</v>
      </c>
      <c r="O24" s="37">
        <v>-114</v>
      </c>
      <c r="P24" s="41">
        <v>-117</v>
      </c>
    </row>
    <row r="25" spans="1:16" s="1" customFormat="1" ht="15">
      <c r="A25" s="11" t="s">
        <v>18</v>
      </c>
      <c r="B25" s="40">
        <v>-119</v>
      </c>
      <c r="C25" s="37">
        <v>-125</v>
      </c>
      <c r="D25" s="37">
        <v>-128</v>
      </c>
      <c r="E25" s="37">
        <v>-127</v>
      </c>
      <c r="F25" s="37">
        <v>-115</v>
      </c>
      <c r="G25" s="37">
        <v>-103</v>
      </c>
      <c r="H25" s="37">
        <v>-113</v>
      </c>
      <c r="I25" s="37">
        <v>-102</v>
      </c>
      <c r="J25" s="37">
        <v>-111</v>
      </c>
      <c r="K25" s="37">
        <v>-115</v>
      </c>
      <c r="L25" s="37">
        <v>-93</v>
      </c>
      <c r="M25" s="37">
        <v>-115</v>
      </c>
      <c r="N25" s="37">
        <v>-116</v>
      </c>
      <c r="O25" s="37">
        <v>-114</v>
      </c>
      <c r="P25" s="41">
        <v>-117</v>
      </c>
    </row>
    <row r="26" spans="1:16" s="1" customFormat="1" ht="15">
      <c r="A26" s="11" t="s">
        <v>19</v>
      </c>
      <c r="B26" s="40">
        <v>-119</v>
      </c>
      <c r="C26" s="37">
        <v>-122</v>
      </c>
      <c r="D26" s="37">
        <v>-127</v>
      </c>
      <c r="E26" s="37">
        <v>-128</v>
      </c>
      <c r="F26" s="37">
        <v>-111</v>
      </c>
      <c r="G26" s="37">
        <v>-101</v>
      </c>
      <c r="H26" s="37">
        <v>-112</v>
      </c>
      <c r="I26" s="37">
        <v>-103</v>
      </c>
      <c r="J26" s="37">
        <v>-113</v>
      </c>
      <c r="K26" s="37">
        <v>-119</v>
      </c>
      <c r="L26" s="37">
        <v>-121</v>
      </c>
      <c r="M26" s="37">
        <v>-117</v>
      </c>
      <c r="N26" s="37">
        <v>-123</v>
      </c>
      <c r="O26" s="37">
        <v>-116</v>
      </c>
      <c r="P26" s="41">
        <v>-122</v>
      </c>
    </row>
    <row r="27" spans="1:16" s="1" customFormat="1" ht="15">
      <c r="A27" s="11" t="s">
        <v>20</v>
      </c>
      <c r="B27" s="40">
        <v>-123</v>
      </c>
      <c r="C27" s="37">
        <v>-125</v>
      </c>
      <c r="D27" s="37">
        <v>-114</v>
      </c>
      <c r="E27" s="37">
        <v>-125</v>
      </c>
      <c r="F27" s="37">
        <v>-108</v>
      </c>
      <c r="G27" s="37">
        <v>-99</v>
      </c>
      <c r="H27" s="37">
        <v>-111</v>
      </c>
      <c r="I27" s="37">
        <v>-106</v>
      </c>
      <c r="J27" s="37">
        <v>-115</v>
      </c>
      <c r="K27" s="37">
        <v>-115</v>
      </c>
      <c r="L27" s="37">
        <v>-117</v>
      </c>
      <c r="M27" s="37">
        <v>-116</v>
      </c>
      <c r="N27" s="37">
        <v>-117</v>
      </c>
      <c r="O27" s="37">
        <v>-114</v>
      </c>
      <c r="P27" s="41">
        <v>-122</v>
      </c>
    </row>
    <row r="28" spans="1:16" s="1" customFormat="1" ht="15">
      <c r="A28" s="11" t="s">
        <v>21</v>
      </c>
      <c r="B28" s="40">
        <v>-116</v>
      </c>
      <c r="C28" s="37">
        <v>-119</v>
      </c>
      <c r="D28" s="37">
        <v>-42</v>
      </c>
      <c r="E28" s="37">
        <v>-127</v>
      </c>
      <c r="F28" s="37">
        <v>-112</v>
      </c>
      <c r="G28" s="37">
        <v>-100</v>
      </c>
      <c r="H28" s="37">
        <v>-106</v>
      </c>
      <c r="I28" s="37">
        <v>-109</v>
      </c>
      <c r="J28" s="37">
        <v>-113</v>
      </c>
      <c r="K28" s="37">
        <v>-115</v>
      </c>
      <c r="L28" s="37">
        <v>-120</v>
      </c>
      <c r="M28" s="37">
        <v>-117</v>
      </c>
      <c r="N28" s="37">
        <v>-119</v>
      </c>
      <c r="O28" s="37">
        <v>-115</v>
      </c>
      <c r="P28" s="41">
        <v>-119</v>
      </c>
    </row>
    <row r="29" spans="1:16" s="1" customFormat="1" ht="15">
      <c r="A29" s="11" t="s">
        <v>22</v>
      </c>
      <c r="B29" s="40">
        <v>-114</v>
      </c>
      <c r="C29" s="37">
        <v>-123</v>
      </c>
      <c r="D29" s="37">
        <v>-94</v>
      </c>
      <c r="E29" s="37">
        <v>-124</v>
      </c>
      <c r="F29" s="37">
        <v>-107</v>
      </c>
      <c r="G29" s="37">
        <v>-101</v>
      </c>
      <c r="H29" s="37">
        <v>-108</v>
      </c>
      <c r="I29" s="37">
        <v>-108</v>
      </c>
      <c r="J29" s="37">
        <v>-115</v>
      </c>
      <c r="K29" s="37">
        <v>-116</v>
      </c>
      <c r="L29" s="37">
        <v>-114</v>
      </c>
      <c r="M29" s="37">
        <v>-113</v>
      </c>
      <c r="N29" s="37">
        <v>-118</v>
      </c>
      <c r="O29" s="37">
        <v>-112</v>
      </c>
      <c r="P29" s="41">
        <v>-117</v>
      </c>
    </row>
    <row r="30" spans="1:16" s="1" customFormat="1" ht="15">
      <c r="A30" s="11" t="s">
        <v>23</v>
      </c>
      <c r="B30" s="40">
        <v>-112</v>
      </c>
      <c r="C30" s="37">
        <v>-119</v>
      </c>
      <c r="D30" s="37">
        <v>-130</v>
      </c>
      <c r="E30" s="37">
        <v>-125</v>
      </c>
      <c r="F30" s="37">
        <v>-105</v>
      </c>
      <c r="G30" s="37">
        <v>-98</v>
      </c>
      <c r="H30" s="37">
        <v>-101</v>
      </c>
      <c r="I30" s="37">
        <v>-104</v>
      </c>
      <c r="J30" s="37">
        <v>-113</v>
      </c>
      <c r="K30" s="37">
        <v>-114</v>
      </c>
      <c r="L30" s="37">
        <v>-119</v>
      </c>
      <c r="M30" s="37">
        <v>-113</v>
      </c>
      <c r="N30" s="37">
        <v>-116</v>
      </c>
      <c r="O30" s="37">
        <v>-114</v>
      </c>
      <c r="P30" s="41">
        <v>-119</v>
      </c>
    </row>
    <row r="31" spans="1:16" s="1" customFormat="1" ht="15">
      <c r="A31" s="11" t="s">
        <v>24</v>
      </c>
      <c r="B31" s="40">
        <v>-113</v>
      </c>
      <c r="C31" s="37">
        <v>-114</v>
      </c>
      <c r="D31" s="37">
        <v>-125</v>
      </c>
      <c r="E31" s="37">
        <v>-119</v>
      </c>
      <c r="F31" s="37">
        <v>-93</v>
      </c>
      <c r="G31" s="37">
        <v>-101</v>
      </c>
      <c r="H31" s="37">
        <v>-104</v>
      </c>
      <c r="I31" s="37">
        <v>-104</v>
      </c>
      <c r="J31" s="37">
        <v>-107</v>
      </c>
      <c r="K31" s="37">
        <v>-109</v>
      </c>
      <c r="L31" s="37">
        <v>-110</v>
      </c>
      <c r="M31" s="37">
        <v>-106</v>
      </c>
      <c r="N31" s="37">
        <v>-109</v>
      </c>
      <c r="O31" s="37">
        <v>-106</v>
      </c>
      <c r="P31" s="41">
        <v>-113</v>
      </c>
    </row>
    <row r="32" spans="1:16" s="1" customFormat="1" ht="15">
      <c r="A32" s="11" t="s">
        <v>25</v>
      </c>
      <c r="B32" s="40">
        <v>-109</v>
      </c>
      <c r="C32" s="37">
        <v>-114</v>
      </c>
      <c r="D32" s="37">
        <v>-121</v>
      </c>
      <c r="E32" s="37">
        <v>-121</v>
      </c>
      <c r="F32" s="37">
        <v>-92</v>
      </c>
      <c r="G32" s="37">
        <v>-101</v>
      </c>
      <c r="H32" s="37">
        <v>-101</v>
      </c>
      <c r="I32" s="37">
        <v>-101</v>
      </c>
      <c r="J32" s="37">
        <v>-104</v>
      </c>
      <c r="K32" s="37">
        <v>-110</v>
      </c>
      <c r="L32" s="37">
        <v>-112</v>
      </c>
      <c r="M32" s="37">
        <v>-115</v>
      </c>
      <c r="N32" s="37">
        <v>-109</v>
      </c>
      <c r="O32" s="37">
        <v>-109</v>
      </c>
      <c r="P32" s="41">
        <v>-112</v>
      </c>
    </row>
    <row r="33" spans="1:16" s="1" customFormat="1" ht="15">
      <c r="A33" s="11" t="s">
        <v>26</v>
      </c>
      <c r="B33" s="40">
        <v>-100</v>
      </c>
      <c r="C33" s="37">
        <v>-109</v>
      </c>
      <c r="D33" s="37">
        <v>-110</v>
      </c>
      <c r="E33" s="37">
        <v>-102</v>
      </c>
      <c r="F33" s="37">
        <v>-91</v>
      </c>
      <c r="G33" s="37">
        <v>-97</v>
      </c>
      <c r="H33" s="37">
        <v>-97</v>
      </c>
      <c r="I33" s="37">
        <v>-85</v>
      </c>
      <c r="J33" s="37">
        <v>-95</v>
      </c>
      <c r="K33" s="37">
        <v>-94</v>
      </c>
      <c r="L33" s="37">
        <v>-96</v>
      </c>
      <c r="M33" s="37">
        <v>-98</v>
      </c>
      <c r="N33" s="37">
        <v>-95</v>
      </c>
      <c r="O33" s="37">
        <v>-96</v>
      </c>
      <c r="P33" s="41">
        <v>-101</v>
      </c>
    </row>
    <row r="34" spans="1:16" s="1" customFormat="1" ht="15">
      <c r="A34" s="11" t="s">
        <v>27</v>
      </c>
      <c r="B34" s="40">
        <v>-83</v>
      </c>
      <c r="C34" s="37">
        <v>-86</v>
      </c>
      <c r="D34" s="37">
        <v>-88</v>
      </c>
      <c r="E34" s="37">
        <v>-75</v>
      </c>
      <c r="F34" s="37">
        <v>-74</v>
      </c>
      <c r="G34" s="37">
        <v>-88</v>
      </c>
      <c r="H34" s="37">
        <v>-73</v>
      </c>
      <c r="I34" s="37">
        <v>-70</v>
      </c>
      <c r="J34" s="37">
        <v>-78</v>
      </c>
      <c r="K34" s="37">
        <v>-75</v>
      </c>
      <c r="L34" s="37">
        <v>-77</v>
      </c>
      <c r="M34" s="37">
        <v>-84</v>
      </c>
      <c r="N34" s="37">
        <v>-86</v>
      </c>
      <c r="O34" s="37">
        <v>-78</v>
      </c>
      <c r="P34" s="41">
        <v>-81</v>
      </c>
    </row>
    <row r="35" spans="1:16" s="1" customFormat="1" ht="15.75" thickBot="1">
      <c r="A35" s="12" t="s">
        <v>28</v>
      </c>
      <c r="B35" s="42">
        <v>-55</v>
      </c>
      <c r="C35" s="43">
        <v>-66</v>
      </c>
      <c r="D35" s="43">
        <v>-62</v>
      </c>
      <c r="E35" s="43">
        <v>-55</v>
      </c>
      <c r="F35" s="43">
        <v>-54</v>
      </c>
      <c r="G35" s="43">
        <v>-70</v>
      </c>
      <c r="H35" s="43">
        <v>-57</v>
      </c>
      <c r="I35" s="43">
        <v>-51</v>
      </c>
      <c r="J35" s="43">
        <v>-63</v>
      </c>
      <c r="K35" s="43">
        <v>-53</v>
      </c>
      <c r="L35" s="43">
        <v>-58</v>
      </c>
      <c r="M35" s="43">
        <v>-58</v>
      </c>
      <c r="N35" s="43">
        <v>-64</v>
      </c>
      <c r="O35" s="43">
        <v>-54</v>
      </c>
      <c r="P35" s="44">
        <v>-56</v>
      </c>
    </row>
    <row r="36" spans="1:16" s="1" customFormat="1" ht="13.5" thickBot="1">
      <c r="A36" s="34" t="s">
        <v>29</v>
      </c>
      <c r="B36" s="51">
        <f aca="true" t="shared" si="1" ref="B36:P36">SUM(B12:B35)</f>
        <v>-2173</v>
      </c>
      <c r="C36" s="51">
        <f t="shared" si="1"/>
        <v>-2226</v>
      </c>
      <c r="D36" s="51">
        <f t="shared" si="1"/>
        <v>-2206</v>
      </c>
      <c r="E36" s="51">
        <f t="shared" si="1"/>
        <v>-2282</v>
      </c>
      <c r="F36" s="51">
        <f t="shared" si="1"/>
        <v>-2030</v>
      </c>
      <c r="G36" s="51">
        <f t="shared" si="1"/>
        <v>-1942</v>
      </c>
      <c r="H36" s="51">
        <f t="shared" si="1"/>
        <v>-2038</v>
      </c>
      <c r="I36" s="51">
        <f t="shared" si="1"/>
        <v>-1947</v>
      </c>
      <c r="J36" s="51">
        <f t="shared" si="1"/>
        <v>-1990</v>
      </c>
      <c r="K36" s="51">
        <f t="shared" si="1"/>
        <v>-2085</v>
      </c>
      <c r="L36" s="51">
        <f t="shared" si="1"/>
        <v>-2048</v>
      </c>
      <c r="M36" s="51">
        <f t="shared" si="1"/>
        <v>-2125</v>
      </c>
      <c r="N36" s="51">
        <f t="shared" si="1"/>
        <v>-2123</v>
      </c>
      <c r="O36" s="51">
        <f t="shared" si="1"/>
        <v>-2096</v>
      </c>
      <c r="P36" s="52">
        <f t="shared" si="1"/>
        <v>-2139</v>
      </c>
    </row>
    <row r="37" spans="1:11" s="1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pans="1:17" s="1" customFormat="1" ht="13.5" thickBot="1">
      <c r="A44" s="36"/>
      <c r="B44" s="3"/>
      <c r="C44" s="3"/>
      <c r="D44" s="3"/>
      <c r="E44" s="3"/>
      <c r="F44" s="3"/>
      <c r="G44" s="3"/>
      <c r="H44" s="3"/>
      <c r="I44" s="3"/>
      <c r="J44" s="3"/>
      <c r="K44" s="3"/>
      <c r="Q44" s="35"/>
    </row>
    <row r="45" spans="1:17" s="1" customFormat="1" ht="13.5" thickBot="1">
      <c r="A45" s="130" t="s">
        <v>4</v>
      </c>
      <c r="B45" s="127" t="s">
        <v>37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7" s="1" customFormat="1" ht="13.5" thickBot="1">
      <c r="A46" s="126"/>
      <c r="B46" s="65">
        <f>P11+1</f>
        <v>44393</v>
      </c>
      <c r="C46" s="66">
        <f>B46+1</f>
        <v>44394</v>
      </c>
      <c r="D46" s="66">
        <f aca="true" t="shared" si="2" ref="D46:N46">C46+1</f>
        <v>44395</v>
      </c>
      <c r="E46" s="66">
        <f t="shared" si="2"/>
        <v>44396</v>
      </c>
      <c r="F46" s="66">
        <f t="shared" si="2"/>
        <v>44397</v>
      </c>
      <c r="G46" s="66">
        <f t="shared" si="2"/>
        <v>44398</v>
      </c>
      <c r="H46" s="66">
        <f t="shared" si="2"/>
        <v>44399</v>
      </c>
      <c r="I46" s="66">
        <f t="shared" si="2"/>
        <v>44400</v>
      </c>
      <c r="J46" s="66">
        <f t="shared" si="2"/>
        <v>44401</v>
      </c>
      <c r="K46" s="66">
        <f t="shared" si="2"/>
        <v>44402</v>
      </c>
      <c r="L46" s="66">
        <f t="shared" si="2"/>
        <v>44403</v>
      </c>
      <c r="M46" s="66">
        <f t="shared" si="2"/>
        <v>44404</v>
      </c>
      <c r="N46" s="69">
        <f t="shared" si="2"/>
        <v>44405</v>
      </c>
      <c r="O46" s="73">
        <f>N46+1</f>
        <v>44406</v>
      </c>
      <c r="P46" s="73">
        <f>O46+1</f>
        <v>44407</v>
      </c>
      <c r="Q46" s="73">
        <f>P46+1</f>
        <v>44408</v>
      </c>
    </row>
    <row r="47" spans="1:17" s="1" customFormat="1" ht="15">
      <c r="A47" s="10" t="s">
        <v>5</v>
      </c>
      <c r="B47" s="63">
        <v>-50</v>
      </c>
      <c r="C47" s="64">
        <v>-60</v>
      </c>
      <c r="D47" s="64">
        <v>-65</v>
      </c>
      <c r="E47" s="64">
        <v>-54</v>
      </c>
      <c r="F47" s="64">
        <v>-56</v>
      </c>
      <c r="G47" s="64">
        <v>-65</v>
      </c>
      <c r="H47" s="64">
        <v>-72</v>
      </c>
      <c r="I47" s="64">
        <v>-53</v>
      </c>
      <c r="J47" s="64">
        <v>-49</v>
      </c>
      <c r="K47" s="64">
        <v>-49</v>
      </c>
      <c r="L47" s="64">
        <v>-52</v>
      </c>
      <c r="M47" s="64">
        <v>-46</v>
      </c>
      <c r="N47" s="72">
        <v>-52</v>
      </c>
      <c r="O47" s="37">
        <v>-51</v>
      </c>
      <c r="P47" s="71">
        <v>-53</v>
      </c>
      <c r="Q47" s="37">
        <v>-49</v>
      </c>
    </row>
    <row r="48" spans="1:17" s="1" customFormat="1" ht="15">
      <c r="A48" s="11" t="s">
        <v>6</v>
      </c>
      <c r="B48" s="40">
        <v>-52</v>
      </c>
      <c r="C48" s="37">
        <v>-57</v>
      </c>
      <c r="D48" s="37">
        <v>-61</v>
      </c>
      <c r="E48" s="37">
        <v>-56</v>
      </c>
      <c r="F48" s="37">
        <v>-56</v>
      </c>
      <c r="G48" s="37">
        <v>-63</v>
      </c>
      <c r="H48" s="37">
        <v>-64</v>
      </c>
      <c r="I48" s="37">
        <v>-54</v>
      </c>
      <c r="J48" s="37">
        <v>-50</v>
      </c>
      <c r="K48" s="37">
        <v>-49</v>
      </c>
      <c r="L48" s="37">
        <v>-49</v>
      </c>
      <c r="M48" s="37">
        <v>-50</v>
      </c>
      <c r="N48" s="71">
        <v>-46</v>
      </c>
      <c r="O48" s="37">
        <v>-47</v>
      </c>
      <c r="P48" s="71">
        <v>-49</v>
      </c>
      <c r="Q48" s="37">
        <v>-51</v>
      </c>
    </row>
    <row r="49" spans="1:17" s="1" customFormat="1" ht="15">
      <c r="A49" s="11" t="s">
        <v>7</v>
      </c>
      <c r="B49" s="40">
        <v>-52</v>
      </c>
      <c r="C49" s="37">
        <v>-54</v>
      </c>
      <c r="D49" s="37">
        <v>-55</v>
      </c>
      <c r="E49" s="37">
        <v>-53</v>
      </c>
      <c r="F49" s="37">
        <v>-55</v>
      </c>
      <c r="G49" s="37">
        <v>-64</v>
      </c>
      <c r="H49" s="37">
        <v>-65</v>
      </c>
      <c r="I49" s="37">
        <v>-52</v>
      </c>
      <c r="J49" s="37">
        <v>-51</v>
      </c>
      <c r="K49" s="37">
        <v>-49</v>
      </c>
      <c r="L49" s="37">
        <v>-46</v>
      </c>
      <c r="M49" s="37">
        <v>-47</v>
      </c>
      <c r="N49" s="71">
        <v>-46</v>
      </c>
      <c r="O49" s="37">
        <v>-48</v>
      </c>
      <c r="P49" s="71">
        <v>-47</v>
      </c>
      <c r="Q49" s="37">
        <v>-47</v>
      </c>
    </row>
    <row r="50" spans="1:17" s="1" customFormat="1" ht="15">
      <c r="A50" s="11" t="s">
        <v>8</v>
      </c>
      <c r="B50" s="40">
        <v>-49</v>
      </c>
      <c r="C50" s="37">
        <v>-52</v>
      </c>
      <c r="D50" s="37">
        <v>-55</v>
      </c>
      <c r="E50" s="37">
        <v>-52</v>
      </c>
      <c r="F50" s="37">
        <v>-54</v>
      </c>
      <c r="G50" s="37">
        <v>-60</v>
      </c>
      <c r="H50" s="37">
        <v>-60</v>
      </c>
      <c r="I50" s="37">
        <v>-52</v>
      </c>
      <c r="J50" s="37">
        <v>-49</v>
      </c>
      <c r="K50" s="37">
        <v>-48</v>
      </c>
      <c r="L50" s="37">
        <v>-46</v>
      </c>
      <c r="M50" s="37">
        <v>-49</v>
      </c>
      <c r="N50" s="71">
        <v>-46</v>
      </c>
      <c r="O50" s="37">
        <v>-45</v>
      </c>
      <c r="P50" s="71">
        <v>-46</v>
      </c>
      <c r="Q50" s="37">
        <v>-47</v>
      </c>
    </row>
    <row r="51" spans="1:17" s="1" customFormat="1" ht="15">
      <c r="A51" s="11" t="s">
        <v>9</v>
      </c>
      <c r="B51" s="40">
        <v>-50</v>
      </c>
      <c r="C51" s="37">
        <v>-53</v>
      </c>
      <c r="D51" s="37">
        <v>-54</v>
      </c>
      <c r="E51" s="37">
        <v>-51</v>
      </c>
      <c r="F51" s="37">
        <v>-53</v>
      </c>
      <c r="G51" s="37">
        <v>-57</v>
      </c>
      <c r="H51" s="37">
        <v>-60</v>
      </c>
      <c r="I51" s="37">
        <v>-49</v>
      </c>
      <c r="J51" s="37">
        <v>-48</v>
      </c>
      <c r="K51" s="37">
        <v>-46</v>
      </c>
      <c r="L51" s="37">
        <v>-42</v>
      </c>
      <c r="M51" s="37">
        <v>-45</v>
      </c>
      <c r="N51" s="71">
        <v>-45</v>
      </c>
      <c r="O51" s="37">
        <v>-45</v>
      </c>
      <c r="P51" s="71">
        <v>-46</v>
      </c>
      <c r="Q51" s="37">
        <v>-47</v>
      </c>
    </row>
    <row r="52" spans="1:17" s="1" customFormat="1" ht="15">
      <c r="A52" s="11" t="s">
        <v>10</v>
      </c>
      <c r="B52" s="40">
        <v>-54</v>
      </c>
      <c r="C52" s="37">
        <v>-55</v>
      </c>
      <c r="D52" s="37">
        <v>-56</v>
      </c>
      <c r="E52" s="37">
        <v>-53</v>
      </c>
      <c r="F52" s="37">
        <v>-56</v>
      </c>
      <c r="G52" s="37">
        <v>-39</v>
      </c>
      <c r="H52" s="37">
        <v>-60</v>
      </c>
      <c r="I52" s="37">
        <v>-51</v>
      </c>
      <c r="J52" s="37">
        <v>-50</v>
      </c>
      <c r="K52" s="37">
        <v>-48</v>
      </c>
      <c r="L52" s="37">
        <v>-47</v>
      </c>
      <c r="M52" s="37">
        <v>-49</v>
      </c>
      <c r="N52" s="71">
        <v>-45</v>
      </c>
      <c r="O52" s="37">
        <v>-45</v>
      </c>
      <c r="P52" s="71">
        <v>-44</v>
      </c>
      <c r="Q52" s="37">
        <v>-47</v>
      </c>
    </row>
    <row r="53" spans="1:17" s="1" customFormat="1" ht="15">
      <c r="A53" s="11" t="s">
        <v>11</v>
      </c>
      <c r="B53" s="40">
        <v>-51</v>
      </c>
      <c r="C53" s="37">
        <v>-53</v>
      </c>
      <c r="D53" s="37">
        <v>-55</v>
      </c>
      <c r="E53" s="37">
        <v>-54</v>
      </c>
      <c r="F53" s="37">
        <v>-56</v>
      </c>
      <c r="G53" s="37">
        <v>-41</v>
      </c>
      <c r="H53" s="37">
        <v>-64</v>
      </c>
      <c r="I53" s="37">
        <v>-51</v>
      </c>
      <c r="J53" s="37">
        <v>-48</v>
      </c>
      <c r="K53" s="37">
        <v>-49</v>
      </c>
      <c r="L53" s="37">
        <v>-45</v>
      </c>
      <c r="M53" s="37">
        <v>-45</v>
      </c>
      <c r="N53" s="71">
        <v>-49</v>
      </c>
      <c r="O53" s="37">
        <v>-48</v>
      </c>
      <c r="P53" s="71">
        <v>-47</v>
      </c>
      <c r="Q53" s="37">
        <v>-48</v>
      </c>
    </row>
    <row r="54" spans="1:17" s="1" customFormat="1" ht="15">
      <c r="A54" s="11" t="s">
        <v>12</v>
      </c>
      <c r="B54" s="40">
        <v>-58</v>
      </c>
      <c r="C54" s="37">
        <v>-63</v>
      </c>
      <c r="D54" s="37">
        <v>-64</v>
      </c>
      <c r="E54" s="37">
        <v>-65</v>
      </c>
      <c r="F54" s="37">
        <v>-64</v>
      </c>
      <c r="G54" s="37">
        <v>-61</v>
      </c>
      <c r="H54" s="37">
        <v>-70</v>
      </c>
      <c r="I54" s="37">
        <v>-59</v>
      </c>
      <c r="J54" s="37">
        <v>-60</v>
      </c>
      <c r="K54" s="37">
        <v>-60</v>
      </c>
      <c r="L54" s="37">
        <v>-55</v>
      </c>
      <c r="M54" s="37">
        <v>-58</v>
      </c>
      <c r="N54" s="71">
        <v>-56</v>
      </c>
      <c r="O54" s="37">
        <v>-55</v>
      </c>
      <c r="P54" s="71">
        <v>-54</v>
      </c>
      <c r="Q54" s="37">
        <v>-58</v>
      </c>
    </row>
    <row r="55" spans="1:17" s="1" customFormat="1" ht="15">
      <c r="A55" s="11" t="s">
        <v>13</v>
      </c>
      <c r="B55" s="40">
        <v>-101</v>
      </c>
      <c r="C55" s="37">
        <v>-102</v>
      </c>
      <c r="D55" s="37">
        <v>-98</v>
      </c>
      <c r="E55" s="37">
        <v>-103</v>
      </c>
      <c r="F55" s="37">
        <v>-102</v>
      </c>
      <c r="G55" s="37">
        <v>-100</v>
      </c>
      <c r="H55" s="37">
        <v>-108</v>
      </c>
      <c r="I55" s="37">
        <v>-96</v>
      </c>
      <c r="J55" s="37">
        <v>-102</v>
      </c>
      <c r="K55" s="37">
        <v>-96</v>
      </c>
      <c r="L55" s="37">
        <v>-89</v>
      </c>
      <c r="M55" s="37">
        <v>-93</v>
      </c>
      <c r="N55" s="71">
        <v>-94</v>
      </c>
      <c r="O55" s="37">
        <v>-95</v>
      </c>
      <c r="P55" s="71">
        <v>-95</v>
      </c>
      <c r="Q55" s="37">
        <v>-97</v>
      </c>
    </row>
    <row r="56" spans="1:17" s="1" customFormat="1" ht="15">
      <c r="A56" s="11" t="s">
        <v>14</v>
      </c>
      <c r="B56" s="40">
        <v>-115</v>
      </c>
      <c r="C56" s="37">
        <v>-122</v>
      </c>
      <c r="D56" s="37">
        <v>-119</v>
      </c>
      <c r="E56" s="37">
        <v>-120</v>
      </c>
      <c r="F56" s="37">
        <v>-120</v>
      </c>
      <c r="G56" s="37">
        <v>-132</v>
      </c>
      <c r="H56" s="37">
        <v>-116</v>
      </c>
      <c r="I56" s="37">
        <v>-104</v>
      </c>
      <c r="J56" s="37">
        <v>-114</v>
      </c>
      <c r="K56" s="37">
        <v>-109</v>
      </c>
      <c r="L56" s="37">
        <v>-103</v>
      </c>
      <c r="M56" s="37">
        <v>-104</v>
      </c>
      <c r="N56" s="71">
        <v>-106</v>
      </c>
      <c r="O56" s="37">
        <v>-108</v>
      </c>
      <c r="P56" s="71">
        <v>-107</v>
      </c>
      <c r="Q56" s="37">
        <v>-113</v>
      </c>
    </row>
    <row r="57" spans="1:17" s="1" customFormat="1" ht="15">
      <c r="A57" s="11" t="s">
        <v>15</v>
      </c>
      <c r="B57" s="40">
        <v>-119</v>
      </c>
      <c r="C57" s="37">
        <v>-127</v>
      </c>
      <c r="D57" s="37">
        <v>-121</v>
      </c>
      <c r="E57" s="37">
        <v>-123</v>
      </c>
      <c r="F57" s="37">
        <v>-128</v>
      </c>
      <c r="G57" s="37">
        <v>-140</v>
      </c>
      <c r="H57" s="37">
        <v>-126</v>
      </c>
      <c r="I57" s="37">
        <v>-109</v>
      </c>
      <c r="J57" s="37">
        <v>-112</v>
      </c>
      <c r="K57" s="37">
        <v>-115</v>
      </c>
      <c r="L57" s="37">
        <v>-114</v>
      </c>
      <c r="M57" s="37">
        <v>-103</v>
      </c>
      <c r="N57" s="71">
        <v>-110</v>
      </c>
      <c r="O57" s="37">
        <v>-113</v>
      </c>
      <c r="P57" s="71">
        <v>-108</v>
      </c>
      <c r="Q57" s="37">
        <v>-121</v>
      </c>
    </row>
    <row r="58" spans="1:17" s="1" customFormat="1" ht="15">
      <c r="A58" s="11" t="s">
        <v>16</v>
      </c>
      <c r="B58" s="40">
        <v>-119</v>
      </c>
      <c r="C58" s="37">
        <v>-125</v>
      </c>
      <c r="D58" s="37">
        <v>-119</v>
      </c>
      <c r="E58" s="37">
        <v>-125</v>
      </c>
      <c r="F58" s="37">
        <v>-126</v>
      </c>
      <c r="G58" s="37">
        <v>-132</v>
      </c>
      <c r="H58" s="37">
        <v>-130</v>
      </c>
      <c r="I58" s="37">
        <v>-107</v>
      </c>
      <c r="J58" s="37">
        <v>-110</v>
      </c>
      <c r="K58" s="37">
        <v>-115</v>
      </c>
      <c r="L58" s="37">
        <v>-115</v>
      </c>
      <c r="M58" s="37">
        <v>-100</v>
      </c>
      <c r="N58" s="71">
        <v>-111</v>
      </c>
      <c r="O58" s="37">
        <v>-112</v>
      </c>
      <c r="P58" s="71">
        <v>-110</v>
      </c>
      <c r="Q58" s="37">
        <v>-122</v>
      </c>
    </row>
    <row r="59" spans="1:17" s="1" customFormat="1" ht="15">
      <c r="A59" s="11" t="s">
        <v>17</v>
      </c>
      <c r="B59" s="40">
        <v>-124</v>
      </c>
      <c r="C59" s="37">
        <v>-127</v>
      </c>
      <c r="D59" s="37">
        <v>-120</v>
      </c>
      <c r="E59" s="37">
        <v>-125</v>
      </c>
      <c r="F59" s="37">
        <v>-127</v>
      </c>
      <c r="G59" s="37">
        <v>-136</v>
      </c>
      <c r="H59" s="37">
        <v>-130</v>
      </c>
      <c r="I59" s="37">
        <v>-106</v>
      </c>
      <c r="J59" s="37">
        <v>-109</v>
      </c>
      <c r="K59" s="37">
        <v>-116</v>
      </c>
      <c r="L59" s="37">
        <v>-115</v>
      </c>
      <c r="M59" s="37">
        <v>-102</v>
      </c>
      <c r="N59" s="71">
        <v>-110</v>
      </c>
      <c r="O59" s="37">
        <v>-113</v>
      </c>
      <c r="P59" s="71">
        <v>-119</v>
      </c>
      <c r="Q59" s="37">
        <v>-122</v>
      </c>
    </row>
    <row r="60" spans="1:17" s="1" customFormat="1" ht="15">
      <c r="A60" s="11" t="s">
        <v>18</v>
      </c>
      <c r="B60" s="40">
        <v>-127</v>
      </c>
      <c r="C60" s="37">
        <v>-132</v>
      </c>
      <c r="D60" s="37">
        <v>-125</v>
      </c>
      <c r="E60" s="37">
        <v>-127</v>
      </c>
      <c r="F60" s="37">
        <v>-131</v>
      </c>
      <c r="G60" s="37">
        <v>-131</v>
      </c>
      <c r="H60" s="37">
        <v>-127</v>
      </c>
      <c r="I60" s="37">
        <v>-111</v>
      </c>
      <c r="J60" s="37">
        <v>-111</v>
      </c>
      <c r="K60" s="37">
        <v>-121</v>
      </c>
      <c r="L60" s="37">
        <v>-118</v>
      </c>
      <c r="M60" s="37">
        <v>-102</v>
      </c>
      <c r="N60" s="71">
        <v>-111</v>
      </c>
      <c r="O60" s="37">
        <v>-116</v>
      </c>
      <c r="P60" s="71">
        <v>-118</v>
      </c>
      <c r="Q60" s="37">
        <v>-126</v>
      </c>
    </row>
    <row r="61" spans="1:17" s="1" customFormat="1" ht="15">
      <c r="A61" s="11" t="s">
        <v>19</v>
      </c>
      <c r="B61" s="40">
        <v>-132</v>
      </c>
      <c r="C61" s="37">
        <v>-131</v>
      </c>
      <c r="D61" s="37">
        <v>-129</v>
      </c>
      <c r="E61" s="37">
        <v>-127</v>
      </c>
      <c r="F61" s="37">
        <v>-127</v>
      </c>
      <c r="G61" s="37">
        <v>-139</v>
      </c>
      <c r="H61" s="37">
        <v>-128</v>
      </c>
      <c r="I61" s="37">
        <v>-111</v>
      </c>
      <c r="J61" s="37">
        <v>-114</v>
      </c>
      <c r="K61" s="37">
        <v>-115</v>
      </c>
      <c r="L61" s="37">
        <v>-116</v>
      </c>
      <c r="M61" s="37">
        <v>-101</v>
      </c>
      <c r="N61" s="71">
        <v>-116</v>
      </c>
      <c r="O61" s="37">
        <v>-115</v>
      </c>
      <c r="P61" s="71">
        <v>-117</v>
      </c>
      <c r="Q61" s="37">
        <v>-128</v>
      </c>
    </row>
    <row r="62" spans="1:17" s="1" customFormat="1" ht="15">
      <c r="A62" s="11" t="s">
        <v>20</v>
      </c>
      <c r="B62" s="40">
        <v>-127</v>
      </c>
      <c r="C62" s="37">
        <v>-127</v>
      </c>
      <c r="D62" s="37">
        <v>-132</v>
      </c>
      <c r="E62" s="37">
        <v>-131</v>
      </c>
      <c r="F62" s="37">
        <v>-124</v>
      </c>
      <c r="G62" s="37">
        <v>-133</v>
      </c>
      <c r="H62" s="37">
        <v>-106</v>
      </c>
      <c r="I62" s="37">
        <v>-108</v>
      </c>
      <c r="J62" s="37">
        <v>-110</v>
      </c>
      <c r="K62" s="37">
        <v>-113</v>
      </c>
      <c r="L62" s="37">
        <v>-117</v>
      </c>
      <c r="M62" s="37">
        <v>-99</v>
      </c>
      <c r="N62" s="71">
        <v>-114</v>
      </c>
      <c r="O62" s="37">
        <v>-114</v>
      </c>
      <c r="P62" s="71">
        <v>-114</v>
      </c>
      <c r="Q62" s="37">
        <v>-123</v>
      </c>
    </row>
    <row r="63" spans="1:17" s="1" customFormat="1" ht="15">
      <c r="A63" s="11" t="s">
        <v>21</v>
      </c>
      <c r="B63" s="40">
        <v>-131</v>
      </c>
      <c r="C63" s="37">
        <v>-123</v>
      </c>
      <c r="D63" s="37">
        <v>-125</v>
      </c>
      <c r="E63" s="37">
        <v>-115</v>
      </c>
      <c r="F63" s="37">
        <v>-103</v>
      </c>
      <c r="G63" s="37">
        <v>-136</v>
      </c>
      <c r="H63" s="37">
        <v>-73</v>
      </c>
      <c r="I63" s="37">
        <v>-111</v>
      </c>
      <c r="J63" s="37">
        <v>-108</v>
      </c>
      <c r="K63" s="37">
        <v>-112</v>
      </c>
      <c r="L63" s="37">
        <v>-113</v>
      </c>
      <c r="M63" s="37">
        <v>-97</v>
      </c>
      <c r="N63" s="71">
        <v>-116</v>
      </c>
      <c r="O63" s="37">
        <v>-117</v>
      </c>
      <c r="P63" s="71">
        <v>-117</v>
      </c>
      <c r="Q63" s="37">
        <v>-124</v>
      </c>
    </row>
    <row r="64" spans="1:17" s="1" customFormat="1" ht="15">
      <c r="A64" s="11" t="s">
        <v>22</v>
      </c>
      <c r="B64" s="40">
        <v>-130</v>
      </c>
      <c r="C64" s="37">
        <v>-129</v>
      </c>
      <c r="D64" s="37">
        <v>-125</v>
      </c>
      <c r="E64" s="37">
        <v>-127</v>
      </c>
      <c r="F64" s="37">
        <v>-135</v>
      </c>
      <c r="G64" s="37">
        <v>-131</v>
      </c>
      <c r="H64" s="37">
        <v>-100</v>
      </c>
      <c r="I64" s="37">
        <v>-113</v>
      </c>
      <c r="J64" s="37">
        <v>-113</v>
      </c>
      <c r="K64" s="37">
        <v>-116</v>
      </c>
      <c r="L64" s="37">
        <v>-115</v>
      </c>
      <c r="M64" s="37">
        <v>-99</v>
      </c>
      <c r="N64" s="71">
        <v>-113</v>
      </c>
      <c r="O64" s="37">
        <v>-114</v>
      </c>
      <c r="P64" s="71">
        <v>-123</v>
      </c>
      <c r="Q64" s="37">
        <v>-115</v>
      </c>
    </row>
    <row r="65" spans="1:17" s="1" customFormat="1" ht="15">
      <c r="A65" s="11" t="s">
        <v>23</v>
      </c>
      <c r="B65" s="40">
        <v>-127</v>
      </c>
      <c r="C65" s="37">
        <v>-127</v>
      </c>
      <c r="D65" s="37">
        <v>-122</v>
      </c>
      <c r="E65" s="37">
        <v>-121</v>
      </c>
      <c r="F65" s="37">
        <v>-133</v>
      </c>
      <c r="G65" s="37">
        <v>-134</v>
      </c>
      <c r="H65" s="37">
        <v>-111</v>
      </c>
      <c r="I65" s="37">
        <v>-111</v>
      </c>
      <c r="J65" s="37">
        <v>-114</v>
      </c>
      <c r="K65" s="37">
        <v>-112</v>
      </c>
      <c r="L65" s="37">
        <v>-115</v>
      </c>
      <c r="M65" s="37">
        <v>-102</v>
      </c>
      <c r="N65" s="71">
        <v>-114</v>
      </c>
      <c r="O65" s="37">
        <v>-115</v>
      </c>
      <c r="P65" s="71">
        <v>-120</v>
      </c>
      <c r="Q65" s="37">
        <v>-119</v>
      </c>
    </row>
    <row r="66" spans="1:17" s="1" customFormat="1" ht="15">
      <c r="A66" s="11" t="s">
        <v>24</v>
      </c>
      <c r="B66" s="40">
        <v>-121</v>
      </c>
      <c r="C66" s="37">
        <v>-121</v>
      </c>
      <c r="D66" s="37">
        <v>-118</v>
      </c>
      <c r="E66" s="37">
        <v>-121</v>
      </c>
      <c r="F66" s="37">
        <v>-130</v>
      </c>
      <c r="G66" s="37">
        <v>-127</v>
      </c>
      <c r="H66" s="37">
        <v>-106</v>
      </c>
      <c r="I66" s="37">
        <v>-110</v>
      </c>
      <c r="J66" s="37">
        <v>-107</v>
      </c>
      <c r="K66" s="37">
        <v>-112</v>
      </c>
      <c r="L66" s="37">
        <v>-110</v>
      </c>
      <c r="M66" s="37">
        <v>-96</v>
      </c>
      <c r="N66" s="71">
        <v>-104</v>
      </c>
      <c r="O66" s="37">
        <v>-107</v>
      </c>
      <c r="P66" s="71">
        <v>-112</v>
      </c>
      <c r="Q66" s="37">
        <v>-109</v>
      </c>
    </row>
    <row r="67" spans="1:17" s="1" customFormat="1" ht="15">
      <c r="A67" s="11" t="s">
        <v>25</v>
      </c>
      <c r="B67" s="40">
        <v>-117</v>
      </c>
      <c r="C67" s="37">
        <v>-121</v>
      </c>
      <c r="D67" s="37">
        <v>-114</v>
      </c>
      <c r="E67" s="37">
        <v>-118</v>
      </c>
      <c r="F67" s="37">
        <v>-128</v>
      </c>
      <c r="G67" s="37">
        <v>-130</v>
      </c>
      <c r="H67" s="37">
        <v>-107</v>
      </c>
      <c r="I67" s="37">
        <v>-106</v>
      </c>
      <c r="J67" s="37">
        <v>-103</v>
      </c>
      <c r="K67" s="37">
        <v>-105</v>
      </c>
      <c r="L67" s="37">
        <v>-105</v>
      </c>
      <c r="M67" s="37">
        <v>-93</v>
      </c>
      <c r="N67" s="71">
        <v>-101</v>
      </c>
      <c r="O67" s="37">
        <v>-107</v>
      </c>
      <c r="P67" s="71">
        <v>-107</v>
      </c>
      <c r="Q67" s="37">
        <v>-108</v>
      </c>
    </row>
    <row r="68" spans="1:17" s="1" customFormat="1" ht="15">
      <c r="A68" s="11" t="s">
        <v>26</v>
      </c>
      <c r="B68" s="40">
        <v>-107</v>
      </c>
      <c r="C68" s="37">
        <v>-109</v>
      </c>
      <c r="D68" s="37">
        <v>-103</v>
      </c>
      <c r="E68" s="37">
        <v>-106</v>
      </c>
      <c r="F68" s="37">
        <v>-110</v>
      </c>
      <c r="G68" s="37">
        <v>-113</v>
      </c>
      <c r="H68" s="37">
        <v>-92</v>
      </c>
      <c r="I68" s="37">
        <v>-91</v>
      </c>
      <c r="J68" s="37">
        <v>-93</v>
      </c>
      <c r="K68" s="37">
        <v>-95</v>
      </c>
      <c r="L68" s="37">
        <v>-95</v>
      </c>
      <c r="M68" s="37">
        <v>-85</v>
      </c>
      <c r="N68" s="71">
        <v>-87</v>
      </c>
      <c r="O68" s="37">
        <v>-91</v>
      </c>
      <c r="P68" s="71">
        <v>-93</v>
      </c>
      <c r="Q68" s="37">
        <v>-95</v>
      </c>
    </row>
    <row r="69" spans="1:17" s="1" customFormat="1" ht="15">
      <c r="A69" s="11" t="s">
        <v>27</v>
      </c>
      <c r="B69" s="40">
        <v>-90</v>
      </c>
      <c r="C69" s="37">
        <v>-87</v>
      </c>
      <c r="D69" s="37">
        <v>-76</v>
      </c>
      <c r="E69" s="37">
        <v>-83</v>
      </c>
      <c r="F69" s="37">
        <v>-98</v>
      </c>
      <c r="G69" s="37">
        <v>-102</v>
      </c>
      <c r="H69" s="37">
        <v>-78</v>
      </c>
      <c r="I69" s="37">
        <v>-76</v>
      </c>
      <c r="J69" s="37">
        <v>-70</v>
      </c>
      <c r="K69" s="37">
        <v>-74</v>
      </c>
      <c r="L69" s="37">
        <v>-71</v>
      </c>
      <c r="M69" s="37">
        <v>-78</v>
      </c>
      <c r="N69" s="71">
        <v>-76</v>
      </c>
      <c r="O69" s="37">
        <v>-75</v>
      </c>
      <c r="P69" s="71">
        <v>-74</v>
      </c>
      <c r="Q69" s="37">
        <v>-72</v>
      </c>
    </row>
    <row r="70" spans="1:17" s="1" customFormat="1" ht="15.75" thickBot="1">
      <c r="A70" s="12" t="s">
        <v>28</v>
      </c>
      <c r="B70" s="62">
        <v>-63</v>
      </c>
      <c r="C70" s="37">
        <v>-71</v>
      </c>
      <c r="D70" s="37">
        <v>-54</v>
      </c>
      <c r="E70" s="37">
        <v>-62</v>
      </c>
      <c r="F70" s="37">
        <v>-69</v>
      </c>
      <c r="G70" s="37">
        <v>-75</v>
      </c>
      <c r="H70" s="37">
        <v>-52</v>
      </c>
      <c r="I70" s="37">
        <v>-54</v>
      </c>
      <c r="J70" s="37">
        <v>-50</v>
      </c>
      <c r="K70" s="37">
        <v>-52</v>
      </c>
      <c r="L70" s="37">
        <v>-48</v>
      </c>
      <c r="M70" s="37">
        <v>-57</v>
      </c>
      <c r="N70" s="71">
        <v>-55</v>
      </c>
      <c r="O70" s="37">
        <v>-59</v>
      </c>
      <c r="P70" s="71">
        <v>-49</v>
      </c>
      <c r="Q70" s="37">
        <v>-48</v>
      </c>
    </row>
    <row r="71" spans="1:17" s="1" customFormat="1" ht="13.5" thickBot="1">
      <c r="A71" s="49" t="s">
        <v>29</v>
      </c>
      <c r="B71" s="51">
        <f>SUM(B47:B70)</f>
        <v>-2266</v>
      </c>
      <c r="C71" s="58">
        <f aca="true" t="shared" si="3" ref="C71:N71">SUM(C47:C70)</f>
        <v>-2328</v>
      </c>
      <c r="D71" s="58">
        <f t="shared" si="3"/>
        <v>-2265</v>
      </c>
      <c r="E71" s="58">
        <f t="shared" si="3"/>
        <v>-2272</v>
      </c>
      <c r="F71" s="58">
        <f t="shared" si="3"/>
        <v>-2341</v>
      </c>
      <c r="G71" s="58">
        <f t="shared" si="3"/>
        <v>-2441</v>
      </c>
      <c r="H71" s="58">
        <f t="shared" si="3"/>
        <v>-2205</v>
      </c>
      <c r="I71" s="58">
        <f t="shared" si="3"/>
        <v>-2045</v>
      </c>
      <c r="J71" s="58">
        <f t="shared" si="3"/>
        <v>-2045</v>
      </c>
      <c r="K71" s="58">
        <f t="shared" si="3"/>
        <v>-2076</v>
      </c>
      <c r="L71" s="58">
        <f t="shared" si="3"/>
        <v>-2041</v>
      </c>
      <c r="M71" s="58">
        <f t="shared" si="3"/>
        <v>-1900</v>
      </c>
      <c r="N71" s="59">
        <f t="shared" si="3"/>
        <v>-2023</v>
      </c>
      <c r="O71" s="59">
        <f>SUM(O47:O70)</f>
        <v>-2055</v>
      </c>
      <c r="P71" s="59">
        <f>SUM(P47:P70)</f>
        <v>-2069</v>
      </c>
      <c r="Q71" s="59">
        <f>SUM(Q47:Q70)</f>
        <v>-2136</v>
      </c>
    </row>
    <row r="72" spans="1:16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O72" s="22"/>
      <c r="P72" s="22"/>
    </row>
    <row r="73" spans="1:11" s="1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5"/>
    </row>
    <row r="74" spans="1:11" s="1" customFormat="1" ht="12.75">
      <c r="A74" s="6" t="s">
        <v>30</v>
      </c>
      <c r="B74" s="124">
        <f>B36+C36+D36+E36+F36+G36+H36+I36+J36+K36+L36+M36+N36+O36+P36+B71+C71+D71+E71+F71+G71+H71+I71+J71+K71+L71+M71+N71+O71+P71+Q71</f>
        <v>-65958</v>
      </c>
      <c r="C74" s="124"/>
      <c r="D74" s="9" t="s">
        <v>31</v>
      </c>
      <c r="E74" s="3"/>
      <c r="F74" s="3"/>
      <c r="G74" s="3"/>
      <c r="H74" s="3"/>
      <c r="I74" s="3"/>
      <c r="J74" s="3"/>
      <c r="K74" s="5"/>
    </row>
    <row r="75" spans="1:11" s="1" customFormat="1" ht="12.75">
      <c r="A75" s="6"/>
      <c r="B75" s="7"/>
      <c r="C75" s="8"/>
      <c r="D75" s="9"/>
      <c r="E75" s="3"/>
      <c r="F75" s="3"/>
      <c r="G75" s="3"/>
      <c r="H75" s="3"/>
      <c r="I75" s="3"/>
      <c r="J75" s="3"/>
      <c r="K75" s="5"/>
    </row>
    <row r="76" spans="1:13" s="22" customFormat="1" ht="12.75">
      <c r="A76" s="20"/>
      <c r="B76" s="16"/>
      <c r="C76" s="21"/>
      <c r="D76" s="16"/>
      <c r="E76" s="16"/>
      <c r="F76" s="16"/>
      <c r="G76" s="20"/>
      <c r="H76" s="16"/>
      <c r="J76" s="21"/>
      <c r="K76" s="16"/>
      <c r="M76" s="27"/>
    </row>
    <row r="77" spans="1:11" s="22" customFormat="1" ht="12.75">
      <c r="A77" s="20"/>
      <c r="B77" s="16"/>
      <c r="C77" s="29"/>
      <c r="D77" s="16"/>
      <c r="E77" s="16"/>
      <c r="F77" s="16"/>
      <c r="G77" s="20"/>
      <c r="H77" s="16"/>
      <c r="J77" s="21"/>
      <c r="K77" s="16"/>
    </row>
    <row r="78" spans="1:11" s="22" customFormat="1" ht="12.75">
      <c r="A78" s="18"/>
      <c r="B78" s="16"/>
      <c r="C78" s="28"/>
      <c r="D78" s="23"/>
      <c r="E78" s="18"/>
      <c r="F78" s="28"/>
      <c r="G78" s="18"/>
      <c r="H78" s="16"/>
      <c r="I78" s="16"/>
      <c r="J78" s="18"/>
      <c r="K78" s="23"/>
    </row>
    <row r="79" spans="1:11" s="22" customFormat="1" ht="12.75">
      <c r="A79" s="16"/>
      <c r="B79" s="16"/>
      <c r="D79" s="23"/>
      <c r="E79" s="16"/>
      <c r="G79" s="16"/>
      <c r="H79" s="16"/>
      <c r="I79" s="16"/>
      <c r="J79" s="16"/>
      <c r="K79" s="23"/>
    </row>
    <row r="80" s="22" customFormat="1" ht="12.75"/>
    <row r="81" s="22" customFormat="1" ht="12.75">
      <c r="B81" s="24"/>
    </row>
    <row r="82" s="22" customFormat="1" ht="12.75"/>
    <row r="83" spans="1:11" ht="12.7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7"/>
    </row>
  </sheetData>
  <sheetProtection/>
  <mergeCells count="8">
    <mergeCell ref="B74:C74"/>
    <mergeCell ref="A1:K1"/>
    <mergeCell ref="C4:D4"/>
    <mergeCell ref="C5:K6"/>
    <mergeCell ref="A10:A11"/>
    <mergeCell ref="B10:P10"/>
    <mergeCell ref="A45:A46"/>
    <mergeCell ref="B45:Q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19.75390625" style="13" customWidth="1"/>
    <col min="2" max="2" width="9.25390625" style="13" customWidth="1"/>
    <col min="3" max="3" width="11.25390625" style="13" customWidth="1"/>
    <col min="4" max="11" width="9.25390625" style="13" customWidth="1"/>
    <col min="12" max="12" width="9.125" style="13" customWidth="1"/>
    <col min="13" max="13" width="10.75390625" style="13" bestFit="1" customWidth="1"/>
    <col min="14" max="16384" width="9.125" style="13" customWidth="1"/>
  </cols>
  <sheetData>
    <row r="1" spans="1:11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4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N2" s="25"/>
    </row>
    <row r="3" spans="1:11" ht="12.75">
      <c r="A3" s="14" t="s">
        <v>33</v>
      </c>
      <c r="B3" s="2"/>
      <c r="C3" s="30" t="s">
        <v>38</v>
      </c>
      <c r="D3" s="2"/>
      <c r="E3" s="2"/>
      <c r="F3" s="14"/>
      <c r="G3" s="14"/>
      <c r="H3" s="14"/>
      <c r="I3" s="14"/>
      <c r="J3" s="14"/>
      <c r="K3" s="14"/>
    </row>
    <row r="4" spans="1:11" ht="12.75">
      <c r="A4" s="32" t="s">
        <v>34</v>
      </c>
      <c r="B4" s="14"/>
      <c r="C4" s="113" t="s">
        <v>35</v>
      </c>
      <c r="D4" s="114"/>
      <c r="E4" s="2"/>
      <c r="F4" s="14"/>
      <c r="G4" s="14"/>
      <c r="H4" s="14"/>
      <c r="I4" s="14"/>
      <c r="J4" s="14"/>
      <c r="K4" s="14"/>
    </row>
    <row r="5" spans="1:11" ht="12.75">
      <c r="A5" s="14" t="s">
        <v>2</v>
      </c>
      <c r="B5" s="14"/>
      <c r="C5" s="115" t="str">
        <f>'ПАО Россети Юг'!C4:D4</f>
        <v>Июль 2021г. </v>
      </c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5"/>
      <c r="B6" s="14"/>
      <c r="C6" s="116"/>
      <c r="D6" s="116"/>
      <c r="E6" s="116"/>
      <c r="F6" s="116"/>
      <c r="G6" s="116"/>
      <c r="H6" s="116"/>
      <c r="I6" s="116"/>
      <c r="J6" s="116"/>
      <c r="K6" s="116"/>
    </row>
    <row r="7" spans="1:13" ht="12.75">
      <c r="A7" s="4"/>
      <c r="B7" s="14"/>
      <c r="C7" s="26"/>
      <c r="D7" s="26"/>
      <c r="E7" s="26"/>
      <c r="F7" s="26"/>
      <c r="G7" s="26"/>
      <c r="H7" s="26"/>
      <c r="I7" s="26"/>
      <c r="J7" s="26"/>
      <c r="K7" s="26"/>
      <c r="L7" s="19"/>
      <c r="M7" s="19"/>
    </row>
    <row r="8" spans="1:13" ht="12.75">
      <c r="A8" s="4"/>
      <c r="B8" s="14"/>
      <c r="C8" s="26"/>
      <c r="D8" s="26"/>
      <c r="E8" s="26"/>
      <c r="F8" s="26"/>
      <c r="G8" s="26"/>
      <c r="H8" s="26"/>
      <c r="I8" s="26"/>
      <c r="J8" s="26"/>
      <c r="K8" s="26"/>
      <c r="L8" s="19"/>
      <c r="M8" s="19"/>
    </row>
    <row r="9" spans="1:13" ht="13.5" thickBot="1">
      <c r="A9" s="4"/>
      <c r="B9" s="14"/>
      <c r="C9" s="26"/>
      <c r="D9" s="26"/>
      <c r="E9" s="26"/>
      <c r="F9" s="26"/>
      <c r="G9" s="26"/>
      <c r="H9" s="26"/>
      <c r="I9" s="26"/>
      <c r="J9" s="26"/>
      <c r="K9" s="26"/>
      <c r="L9" s="19"/>
      <c r="M9" s="19"/>
    </row>
    <row r="10" spans="1:16" s="1" customFormat="1" ht="13.5" thickBot="1">
      <c r="A10" s="31" t="s">
        <v>4</v>
      </c>
      <c r="B10" s="127" t="s">
        <v>37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s="1" customFormat="1" ht="13.5" thickBot="1">
      <c r="A11" s="33"/>
      <c r="B11" s="45">
        <f>'ПАО Россети Юг'!B11</f>
        <v>44378</v>
      </c>
      <c r="C11" s="46">
        <f>B11+1</f>
        <v>44379</v>
      </c>
      <c r="D11" s="47">
        <f aca="true" t="shared" si="0" ref="D11:P11">C11+1</f>
        <v>44380</v>
      </c>
      <c r="E11" s="46">
        <f t="shared" si="0"/>
        <v>44381</v>
      </c>
      <c r="F11" s="47">
        <f t="shared" si="0"/>
        <v>44382</v>
      </c>
      <c r="G11" s="46">
        <f t="shared" si="0"/>
        <v>44383</v>
      </c>
      <c r="H11" s="47">
        <f t="shared" si="0"/>
        <v>44384</v>
      </c>
      <c r="I11" s="46">
        <f t="shared" si="0"/>
        <v>44385</v>
      </c>
      <c r="J11" s="47">
        <f t="shared" si="0"/>
        <v>44386</v>
      </c>
      <c r="K11" s="46">
        <f t="shared" si="0"/>
        <v>44387</v>
      </c>
      <c r="L11" s="47">
        <f t="shared" si="0"/>
        <v>44388</v>
      </c>
      <c r="M11" s="46">
        <f t="shared" si="0"/>
        <v>44389</v>
      </c>
      <c r="N11" s="47">
        <f t="shared" si="0"/>
        <v>44390</v>
      </c>
      <c r="O11" s="46">
        <f t="shared" si="0"/>
        <v>44391</v>
      </c>
      <c r="P11" s="48">
        <f t="shared" si="0"/>
        <v>44392</v>
      </c>
    </row>
    <row r="12" spans="1:16" s="1" customFormat="1" ht="15">
      <c r="A12" s="10" t="s">
        <v>5</v>
      </c>
      <c r="B12" s="38">
        <v>19647</v>
      </c>
      <c r="C12" s="39">
        <v>21065</v>
      </c>
      <c r="D12" s="39">
        <v>24412</v>
      </c>
      <c r="E12" s="39">
        <v>24193</v>
      </c>
      <c r="F12" s="39">
        <v>22465</v>
      </c>
      <c r="G12" s="39">
        <v>18666</v>
      </c>
      <c r="H12" s="39">
        <v>18839</v>
      </c>
      <c r="I12" s="39">
        <v>17885</v>
      </c>
      <c r="J12" s="39">
        <v>17740</v>
      </c>
      <c r="K12" s="39">
        <v>18990</v>
      </c>
      <c r="L12" s="39">
        <v>20351</v>
      </c>
      <c r="M12" s="39">
        <v>22456</v>
      </c>
      <c r="N12" s="39">
        <v>19728</v>
      </c>
      <c r="O12" s="39">
        <v>20158</v>
      </c>
      <c r="P12" s="55">
        <v>21089</v>
      </c>
    </row>
    <row r="13" spans="1:16" s="1" customFormat="1" ht="15">
      <c r="A13" s="11" t="s">
        <v>6</v>
      </c>
      <c r="B13" s="40">
        <v>18007</v>
      </c>
      <c r="C13" s="37">
        <v>19121</v>
      </c>
      <c r="D13" s="37">
        <v>21857</v>
      </c>
      <c r="E13" s="37">
        <v>22173</v>
      </c>
      <c r="F13" s="37">
        <v>20369</v>
      </c>
      <c r="G13" s="37">
        <v>16838</v>
      </c>
      <c r="H13" s="37">
        <v>17043</v>
      </c>
      <c r="I13" s="37">
        <v>16110</v>
      </c>
      <c r="J13" s="37">
        <v>16219</v>
      </c>
      <c r="K13" s="37">
        <v>17401</v>
      </c>
      <c r="L13" s="37">
        <v>18405</v>
      </c>
      <c r="M13" s="37">
        <v>20117</v>
      </c>
      <c r="N13" s="37">
        <v>18014</v>
      </c>
      <c r="O13" s="37">
        <v>18321</v>
      </c>
      <c r="P13" s="41">
        <v>19174</v>
      </c>
    </row>
    <row r="14" spans="1:16" s="1" customFormat="1" ht="15">
      <c r="A14" s="11" t="s">
        <v>7</v>
      </c>
      <c r="B14" s="40">
        <v>16746</v>
      </c>
      <c r="C14" s="37">
        <v>17946</v>
      </c>
      <c r="D14" s="37">
        <v>20345</v>
      </c>
      <c r="E14" s="37">
        <v>20495</v>
      </c>
      <c r="F14" s="37">
        <v>18474</v>
      </c>
      <c r="G14" s="37">
        <v>15928</v>
      </c>
      <c r="H14" s="37">
        <v>15978</v>
      </c>
      <c r="I14" s="37">
        <v>15009</v>
      </c>
      <c r="J14" s="37">
        <v>15029</v>
      </c>
      <c r="K14" s="37">
        <v>16192</v>
      </c>
      <c r="L14" s="37">
        <v>17115</v>
      </c>
      <c r="M14" s="37">
        <v>18658</v>
      </c>
      <c r="N14" s="37">
        <v>16842</v>
      </c>
      <c r="O14" s="37">
        <v>17245</v>
      </c>
      <c r="P14" s="41">
        <v>17952</v>
      </c>
    </row>
    <row r="15" spans="1:16" s="1" customFormat="1" ht="15">
      <c r="A15" s="11" t="s">
        <v>8</v>
      </c>
      <c r="B15" s="40">
        <v>15869</v>
      </c>
      <c r="C15" s="37">
        <v>17096</v>
      </c>
      <c r="D15" s="37">
        <v>19019</v>
      </c>
      <c r="E15" s="37">
        <v>19183</v>
      </c>
      <c r="F15" s="37">
        <v>17590</v>
      </c>
      <c r="G15" s="37">
        <v>15462</v>
      </c>
      <c r="H15" s="37">
        <v>15205</v>
      </c>
      <c r="I15" s="37">
        <v>14406</v>
      </c>
      <c r="J15" s="37">
        <v>14326</v>
      </c>
      <c r="K15" s="37">
        <v>15389</v>
      </c>
      <c r="L15" s="37">
        <v>16302</v>
      </c>
      <c r="M15" s="37">
        <v>17769</v>
      </c>
      <c r="N15" s="37">
        <v>16043</v>
      </c>
      <c r="O15" s="37">
        <v>16431</v>
      </c>
      <c r="P15" s="41">
        <v>17084</v>
      </c>
    </row>
    <row r="16" spans="1:16" s="1" customFormat="1" ht="15">
      <c r="A16" s="11" t="s">
        <v>9</v>
      </c>
      <c r="B16" s="40">
        <v>14876</v>
      </c>
      <c r="C16" s="37">
        <v>15099</v>
      </c>
      <c r="D16" s="37">
        <v>17447</v>
      </c>
      <c r="E16" s="37">
        <v>17666</v>
      </c>
      <c r="F16" s="37">
        <v>16280</v>
      </c>
      <c r="G16" s="37">
        <v>14550</v>
      </c>
      <c r="H16" s="37">
        <v>14301</v>
      </c>
      <c r="I16" s="37">
        <v>13336</v>
      </c>
      <c r="J16" s="37">
        <v>13477</v>
      </c>
      <c r="K16" s="37">
        <v>14287</v>
      </c>
      <c r="L16" s="37">
        <v>15008</v>
      </c>
      <c r="M16" s="37">
        <v>16498</v>
      </c>
      <c r="N16" s="37">
        <v>15210</v>
      </c>
      <c r="O16" s="37">
        <v>15267</v>
      </c>
      <c r="P16" s="41">
        <v>16098</v>
      </c>
    </row>
    <row r="17" spans="1:16" s="1" customFormat="1" ht="15">
      <c r="A17" s="11" t="s">
        <v>10</v>
      </c>
      <c r="B17" s="40">
        <v>15213</v>
      </c>
      <c r="C17" s="37">
        <v>15594</v>
      </c>
      <c r="D17" s="37">
        <v>17470</v>
      </c>
      <c r="E17" s="37">
        <v>17660</v>
      </c>
      <c r="F17" s="37">
        <v>16162</v>
      </c>
      <c r="G17" s="37">
        <v>14664</v>
      </c>
      <c r="H17" s="37">
        <v>14405</v>
      </c>
      <c r="I17" s="37">
        <v>13715</v>
      </c>
      <c r="J17" s="37">
        <v>13583</v>
      </c>
      <c r="K17" s="37">
        <v>14374</v>
      </c>
      <c r="L17" s="37">
        <v>14997</v>
      </c>
      <c r="M17" s="37">
        <v>16620</v>
      </c>
      <c r="N17" s="37">
        <v>15063</v>
      </c>
      <c r="O17" s="37">
        <v>15559</v>
      </c>
      <c r="P17" s="41">
        <v>16327</v>
      </c>
    </row>
    <row r="18" spans="1:16" s="1" customFormat="1" ht="15">
      <c r="A18" s="11" t="s">
        <v>11</v>
      </c>
      <c r="B18" s="40">
        <v>16948</v>
      </c>
      <c r="C18" s="37">
        <v>17663</v>
      </c>
      <c r="D18" s="37">
        <v>18394</v>
      </c>
      <c r="E18" s="37">
        <v>18870</v>
      </c>
      <c r="F18" s="37">
        <v>16822</v>
      </c>
      <c r="G18" s="37">
        <v>15717</v>
      </c>
      <c r="H18" s="37">
        <v>15505</v>
      </c>
      <c r="I18" s="37">
        <v>15059</v>
      </c>
      <c r="J18" s="37">
        <v>14958</v>
      </c>
      <c r="K18" s="37">
        <v>15376</v>
      </c>
      <c r="L18" s="37">
        <v>15958</v>
      </c>
      <c r="M18" s="37">
        <v>17875</v>
      </c>
      <c r="N18" s="37">
        <v>16517</v>
      </c>
      <c r="O18" s="37">
        <v>17258</v>
      </c>
      <c r="P18" s="41">
        <v>18160</v>
      </c>
    </row>
    <row r="19" spans="1:16" s="1" customFormat="1" ht="15">
      <c r="A19" s="11" t="s">
        <v>12</v>
      </c>
      <c r="B19" s="40">
        <v>19843</v>
      </c>
      <c r="C19" s="37">
        <v>21098</v>
      </c>
      <c r="D19" s="37">
        <v>21285</v>
      </c>
      <c r="E19" s="37">
        <v>21270</v>
      </c>
      <c r="F19" s="37">
        <v>18725</v>
      </c>
      <c r="G19" s="37">
        <v>17473</v>
      </c>
      <c r="H19" s="37">
        <v>17587</v>
      </c>
      <c r="I19" s="37">
        <v>17632</v>
      </c>
      <c r="J19" s="37">
        <v>17298</v>
      </c>
      <c r="K19" s="37">
        <v>17200</v>
      </c>
      <c r="L19" s="37">
        <v>17994</v>
      </c>
      <c r="M19" s="37">
        <v>20534</v>
      </c>
      <c r="N19" s="37">
        <v>19185</v>
      </c>
      <c r="O19" s="37">
        <v>20432</v>
      </c>
      <c r="P19" s="41">
        <v>21481</v>
      </c>
    </row>
    <row r="20" spans="1:16" s="1" customFormat="1" ht="15">
      <c r="A20" s="11" t="s">
        <v>13</v>
      </c>
      <c r="B20" s="40">
        <v>24920</v>
      </c>
      <c r="C20" s="37">
        <v>26683</v>
      </c>
      <c r="D20" s="37">
        <v>25549</v>
      </c>
      <c r="E20" s="37">
        <v>25292</v>
      </c>
      <c r="F20" s="37">
        <v>22113</v>
      </c>
      <c r="G20" s="37">
        <v>19790</v>
      </c>
      <c r="H20" s="37">
        <v>20685</v>
      </c>
      <c r="I20" s="37">
        <v>21875</v>
      </c>
      <c r="J20" s="37">
        <v>21125</v>
      </c>
      <c r="K20" s="37">
        <v>20540</v>
      </c>
      <c r="L20" s="37">
        <v>21242</v>
      </c>
      <c r="M20" s="37">
        <v>25190</v>
      </c>
      <c r="N20" s="37">
        <v>23681</v>
      </c>
      <c r="O20" s="37">
        <v>25359</v>
      </c>
      <c r="P20" s="41">
        <v>26744</v>
      </c>
    </row>
    <row r="21" spans="1:16" s="1" customFormat="1" ht="15">
      <c r="A21" s="11" t="s">
        <v>14</v>
      </c>
      <c r="B21" s="40">
        <v>30172</v>
      </c>
      <c r="C21" s="37">
        <v>32414</v>
      </c>
      <c r="D21" s="37">
        <v>30417</v>
      </c>
      <c r="E21" s="37">
        <v>30448</v>
      </c>
      <c r="F21" s="37">
        <v>25991</v>
      </c>
      <c r="G21" s="37">
        <v>22288</v>
      </c>
      <c r="H21" s="37">
        <v>24774</v>
      </c>
      <c r="I21" s="37">
        <v>26294</v>
      </c>
      <c r="J21" s="37">
        <v>24752</v>
      </c>
      <c r="K21" s="37">
        <v>24760</v>
      </c>
      <c r="L21" s="37">
        <v>25435</v>
      </c>
      <c r="M21" s="37">
        <v>30834</v>
      </c>
      <c r="N21" s="37">
        <v>28509</v>
      </c>
      <c r="O21" s="37">
        <v>30570</v>
      </c>
      <c r="P21" s="41">
        <v>32351</v>
      </c>
    </row>
    <row r="22" spans="1:16" s="1" customFormat="1" ht="15">
      <c r="A22" s="11" t="s">
        <v>15</v>
      </c>
      <c r="B22" s="40">
        <v>32322</v>
      </c>
      <c r="C22" s="37">
        <v>35466</v>
      </c>
      <c r="D22" s="37">
        <v>33927</v>
      </c>
      <c r="E22" s="37">
        <v>33847</v>
      </c>
      <c r="F22" s="37">
        <v>29725</v>
      </c>
      <c r="G22" s="37">
        <v>23722</v>
      </c>
      <c r="H22" s="37">
        <v>26546</v>
      </c>
      <c r="I22" s="37">
        <v>28142</v>
      </c>
      <c r="J22" s="37">
        <v>27296</v>
      </c>
      <c r="K22" s="37">
        <v>27785</v>
      </c>
      <c r="L22" s="37">
        <v>29162</v>
      </c>
      <c r="M22" s="37">
        <v>33937</v>
      </c>
      <c r="N22" s="37">
        <v>31028</v>
      </c>
      <c r="O22" s="37">
        <v>33187</v>
      </c>
      <c r="P22" s="41">
        <v>36097</v>
      </c>
    </row>
    <row r="23" spans="1:16" s="1" customFormat="1" ht="15">
      <c r="A23" s="11" t="s">
        <v>16</v>
      </c>
      <c r="B23" s="40">
        <v>33635</v>
      </c>
      <c r="C23" s="37">
        <v>37365</v>
      </c>
      <c r="D23" s="37">
        <v>36534</v>
      </c>
      <c r="E23" s="37">
        <v>36799</v>
      </c>
      <c r="F23" s="37">
        <v>32541</v>
      </c>
      <c r="G23" s="37">
        <v>25984</v>
      </c>
      <c r="H23" s="37">
        <v>28496</v>
      </c>
      <c r="I23" s="37">
        <v>29123</v>
      </c>
      <c r="J23" s="37">
        <v>26457</v>
      </c>
      <c r="K23" s="37">
        <v>29618</v>
      </c>
      <c r="L23" s="37">
        <v>30928</v>
      </c>
      <c r="M23" s="37">
        <v>35832</v>
      </c>
      <c r="N23" s="37">
        <v>32678</v>
      </c>
      <c r="O23" s="37">
        <v>34601</v>
      </c>
      <c r="P23" s="41">
        <v>38230</v>
      </c>
    </row>
    <row r="24" spans="1:16" s="1" customFormat="1" ht="15">
      <c r="A24" s="11" t="s">
        <v>17</v>
      </c>
      <c r="B24" s="40">
        <v>34832</v>
      </c>
      <c r="C24" s="37">
        <v>38950</v>
      </c>
      <c r="D24" s="37">
        <v>38427</v>
      </c>
      <c r="E24" s="37">
        <v>38921</v>
      </c>
      <c r="F24" s="37">
        <v>34262</v>
      </c>
      <c r="G24" s="37">
        <v>26905</v>
      </c>
      <c r="H24" s="37">
        <v>29689</v>
      </c>
      <c r="I24" s="37">
        <v>29935</v>
      </c>
      <c r="J24" s="37">
        <v>30228</v>
      </c>
      <c r="K24" s="37">
        <v>31454</v>
      </c>
      <c r="L24" s="37">
        <v>29506</v>
      </c>
      <c r="M24" s="37">
        <v>37630</v>
      </c>
      <c r="N24" s="37">
        <v>34376</v>
      </c>
      <c r="O24" s="37">
        <v>35736</v>
      </c>
      <c r="P24" s="41">
        <v>39880</v>
      </c>
    </row>
    <row r="25" spans="1:16" s="1" customFormat="1" ht="15">
      <c r="A25" s="11" t="s">
        <v>18</v>
      </c>
      <c r="B25" s="40">
        <v>35896</v>
      </c>
      <c r="C25" s="37">
        <v>39889</v>
      </c>
      <c r="D25" s="37">
        <v>39573</v>
      </c>
      <c r="E25" s="37">
        <v>39671</v>
      </c>
      <c r="F25" s="37">
        <v>34486</v>
      </c>
      <c r="G25" s="37">
        <v>27650</v>
      </c>
      <c r="H25" s="37">
        <v>30293</v>
      </c>
      <c r="I25" s="37">
        <v>30566</v>
      </c>
      <c r="J25" s="37">
        <v>31498</v>
      </c>
      <c r="K25" s="37">
        <v>32527</v>
      </c>
      <c r="L25" s="37">
        <v>30636</v>
      </c>
      <c r="M25" s="37">
        <v>38693</v>
      </c>
      <c r="N25" s="37">
        <v>35819</v>
      </c>
      <c r="O25" s="37">
        <v>37101</v>
      </c>
      <c r="P25" s="41">
        <v>40495</v>
      </c>
    </row>
    <row r="26" spans="1:16" s="1" customFormat="1" ht="15">
      <c r="A26" s="11" t="s">
        <v>19</v>
      </c>
      <c r="B26" s="40">
        <v>36402</v>
      </c>
      <c r="C26" s="37">
        <v>40334</v>
      </c>
      <c r="D26" s="37">
        <v>38769</v>
      </c>
      <c r="E26" s="37">
        <v>39847</v>
      </c>
      <c r="F26" s="37">
        <v>30582</v>
      </c>
      <c r="G26" s="37">
        <v>27918</v>
      </c>
      <c r="H26" s="37">
        <v>30406</v>
      </c>
      <c r="I26" s="37">
        <v>31073</v>
      </c>
      <c r="J26" s="37">
        <v>32152</v>
      </c>
      <c r="K26" s="37">
        <v>32729</v>
      </c>
      <c r="L26" s="37">
        <v>32752</v>
      </c>
      <c r="M26" s="37">
        <v>39222</v>
      </c>
      <c r="N26" s="37">
        <v>36403</v>
      </c>
      <c r="O26" s="37">
        <v>37699</v>
      </c>
      <c r="P26" s="41">
        <v>40968</v>
      </c>
    </row>
    <row r="27" spans="1:16" s="1" customFormat="1" ht="15">
      <c r="A27" s="11" t="s">
        <v>20</v>
      </c>
      <c r="B27" s="40">
        <v>36221</v>
      </c>
      <c r="C27" s="37">
        <v>40456</v>
      </c>
      <c r="D27" s="37">
        <v>38422</v>
      </c>
      <c r="E27" s="37">
        <v>39613</v>
      </c>
      <c r="F27" s="37">
        <v>27991</v>
      </c>
      <c r="G27" s="37">
        <v>27858</v>
      </c>
      <c r="H27" s="37">
        <v>30332</v>
      </c>
      <c r="I27" s="37">
        <v>31133</v>
      </c>
      <c r="J27" s="37">
        <v>32561</v>
      </c>
      <c r="K27" s="37">
        <v>32976</v>
      </c>
      <c r="L27" s="37">
        <v>33972</v>
      </c>
      <c r="M27" s="37">
        <v>39112</v>
      </c>
      <c r="N27" s="37">
        <v>36559</v>
      </c>
      <c r="O27" s="37">
        <v>37524</v>
      </c>
      <c r="P27" s="41">
        <v>41153</v>
      </c>
    </row>
    <row r="28" spans="1:16" s="1" customFormat="1" ht="15">
      <c r="A28" s="11" t="s">
        <v>21</v>
      </c>
      <c r="B28" s="40">
        <v>36253</v>
      </c>
      <c r="C28" s="37">
        <v>40152</v>
      </c>
      <c r="D28" s="37">
        <v>31680</v>
      </c>
      <c r="E28" s="37">
        <v>38457</v>
      </c>
      <c r="F28" s="37">
        <v>27673</v>
      </c>
      <c r="G28" s="37">
        <v>28304</v>
      </c>
      <c r="H28" s="37">
        <v>29155</v>
      </c>
      <c r="I28" s="37">
        <v>30702</v>
      </c>
      <c r="J28" s="37">
        <v>31897</v>
      </c>
      <c r="K28" s="37">
        <v>32815</v>
      </c>
      <c r="L28" s="37">
        <v>34985</v>
      </c>
      <c r="M28" s="37">
        <v>38458</v>
      </c>
      <c r="N28" s="37">
        <v>36139</v>
      </c>
      <c r="O28" s="37">
        <v>36719</v>
      </c>
      <c r="P28" s="41">
        <v>40003</v>
      </c>
    </row>
    <row r="29" spans="1:16" s="1" customFormat="1" ht="15">
      <c r="A29" s="11" t="s">
        <v>22</v>
      </c>
      <c r="B29" s="40">
        <v>34789</v>
      </c>
      <c r="C29" s="37">
        <v>38253</v>
      </c>
      <c r="D29" s="37">
        <v>35267</v>
      </c>
      <c r="E29" s="37">
        <v>36033</v>
      </c>
      <c r="F29" s="37">
        <v>26869</v>
      </c>
      <c r="G29" s="37">
        <v>27038</v>
      </c>
      <c r="H29" s="37">
        <v>28721</v>
      </c>
      <c r="I29" s="37">
        <v>29487</v>
      </c>
      <c r="J29" s="37">
        <v>30627</v>
      </c>
      <c r="K29" s="37">
        <v>31887</v>
      </c>
      <c r="L29" s="37">
        <v>34502</v>
      </c>
      <c r="M29" s="37">
        <v>36513</v>
      </c>
      <c r="N29" s="37">
        <v>34637</v>
      </c>
      <c r="O29" s="37">
        <v>35119</v>
      </c>
      <c r="P29" s="41">
        <v>36723</v>
      </c>
    </row>
    <row r="30" spans="1:16" s="1" customFormat="1" ht="15">
      <c r="A30" s="11" t="s">
        <v>23</v>
      </c>
      <c r="B30" s="40">
        <v>32202</v>
      </c>
      <c r="C30" s="37">
        <v>35691</v>
      </c>
      <c r="D30" s="37">
        <v>36002</v>
      </c>
      <c r="E30" s="37">
        <v>34199</v>
      </c>
      <c r="F30" s="37">
        <v>25612</v>
      </c>
      <c r="G30" s="37">
        <v>25033</v>
      </c>
      <c r="H30" s="37">
        <v>26578</v>
      </c>
      <c r="I30" s="37">
        <v>26910</v>
      </c>
      <c r="J30" s="37">
        <v>28435</v>
      </c>
      <c r="K30" s="37">
        <v>29881</v>
      </c>
      <c r="L30" s="37">
        <v>32950</v>
      </c>
      <c r="M30" s="37">
        <v>33392</v>
      </c>
      <c r="N30" s="37">
        <v>31616</v>
      </c>
      <c r="O30" s="37">
        <v>32402</v>
      </c>
      <c r="P30" s="41">
        <v>33508</v>
      </c>
    </row>
    <row r="31" spans="1:16" s="1" customFormat="1" ht="15">
      <c r="A31" s="11" t="s">
        <v>24</v>
      </c>
      <c r="B31" s="40">
        <v>29702</v>
      </c>
      <c r="C31" s="37">
        <v>33173</v>
      </c>
      <c r="D31" s="37">
        <v>33368</v>
      </c>
      <c r="E31" s="37">
        <v>32951</v>
      </c>
      <c r="F31" s="37">
        <v>24751</v>
      </c>
      <c r="G31" s="37">
        <v>24136</v>
      </c>
      <c r="H31" s="37">
        <v>24934</v>
      </c>
      <c r="I31" s="37">
        <v>25105</v>
      </c>
      <c r="J31" s="37">
        <v>26062</v>
      </c>
      <c r="K31" s="37">
        <v>27841</v>
      </c>
      <c r="L31" s="37">
        <v>30616</v>
      </c>
      <c r="M31" s="37">
        <v>30247</v>
      </c>
      <c r="N31" s="37">
        <v>29137</v>
      </c>
      <c r="O31" s="37">
        <v>29642</v>
      </c>
      <c r="P31" s="41">
        <v>31734</v>
      </c>
    </row>
    <row r="32" spans="1:16" s="1" customFormat="1" ht="15">
      <c r="A32" s="11" t="s">
        <v>25</v>
      </c>
      <c r="B32" s="40">
        <v>28864</v>
      </c>
      <c r="C32" s="37">
        <v>32204</v>
      </c>
      <c r="D32" s="37">
        <v>31201</v>
      </c>
      <c r="E32" s="37">
        <v>34086</v>
      </c>
      <c r="F32" s="37">
        <v>25488</v>
      </c>
      <c r="G32" s="37">
        <v>24952</v>
      </c>
      <c r="H32" s="37">
        <v>24994</v>
      </c>
      <c r="I32" s="37">
        <v>24851</v>
      </c>
      <c r="J32" s="37">
        <v>25911</v>
      </c>
      <c r="K32" s="37">
        <v>27635</v>
      </c>
      <c r="L32" s="37">
        <v>29950</v>
      </c>
      <c r="M32" s="37">
        <v>29187</v>
      </c>
      <c r="N32" s="37">
        <v>28397</v>
      </c>
      <c r="O32" s="37">
        <v>28923</v>
      </c>
      <c r="P32" s="41">
        <v>31892</v>
      </c>
    </row>
    <row r="33" spans="1:16" s="1" customFormat="1" ht="15">
      <c r="A33" s="11" t="s">
        <v>26</v>
      </c>
      <c r="B33" s="40">
        <v>28691</v>
      </c>
      <c r="C33" s="37">
        <v>32042</v>
      </c>
      <c r="D33" s="37">
        <v>30697</v>
      </c>
      <c r="E33" s="37">
        <v>32036</v>
      </c>
      <c r="F33" s="37">
        <v>25652</v>
      </c>
      <c r="G33" s="37">
        <v>25163</v>
      </c>
      <c r="H33" s="37">
        <v>24519</v>
      </c>
      <c r="I33" s="37">
        <v>24096</v>
      </c>
      <c r="J33" s="37">
        <v>25691</v>
      </c>
      <c r="K33" s="37">
        <v>27269</v>
      </c>
      <c r="L33" s="37">
        <v>29881</v>
      </c>
      <c r="M33" s="37">
        <v>28122</v>
      </c>
      <c r="N33" s="37">
        <v>27639</v>
      </c>
      <c r="O33" s="37">
        <v>28380</v>
      </c>
      <c r="P33" s="41">
        <v>31868</v>
      </c>
    </row>
    <row r="34" spans="1:16" s="1" customFormat="1" ht="15">
      <c r="A34" s="11" t="s">
        <v>27</v>
      </c>
      <c r="B34" s="40">
        <v>26592</v>
      </c>
      <c r="C34" s="37">
        <v>30339</v>
      </c>
      <c r="D34" s="37">
        <v>29332</v>
      </c>
      <c r="E34" s="37">
        <v>27733</v>
      </c>
      <c r="F34" s="37">
        <v>23520</v>
      </c>
      <c r="G34" s="37">
        <v>23490</v>
      </c>
      <c r="H34" s="37">
        <v>22749</v>
      </c>
      <c r="I34" s="37">
        <v>22335</v>
      </c>
      <c r="J34" s="37">
        <v>23833</v>
      </c>
      <c r="K34" s="37">
        <v>25242</v>
      </c>
      <c r="L34" s="37">
        <v>27982</v>
      </c>
      <c r="M34" s="37">
        <v>25564</v>
      </c>
      <c r="N34" s="37">
        <v>25430</v>
      </c>
      <c r="O34" s="37">
        <v>26528</v>
      </c>
      <c r="P34" s="41">
        <v>29718</v>
      </c>
    </row>
    <row r="35" spans="1:16" s="1" customFormat="1" ht="15.75" thickBot="1">
      <c r="A35" s="12" t="s">
        <v>28</v>
      </c>
      <c r="B35" s="42">
        <v>23632</v>
      </c>
      <c r="C35" s="43">
        <v>27455</v>
      </c>
      <c r="D35" s="43">
        <v>26814</v>
      </c>
      <c r="E35" s="43">
        <v>24639</v>
      </c>
      <c r="F35" s="43">
        <v>21090</v>
      </c>
      <c r="G35" s="43">
        <v>20969</v>
      </c>
      <c r="H35" s="43">
        <v>20217</v>
      </c>
      <c r="I35" s="43">
        <v>19902</v>
      </c>
      <c r="J35" s="43">
        <v>21318</v>
      </c>
      <c r="K35" s="43">
        <v>22685</v>
      </c>
      <c r="L35" s="43">
        <v>25127</v>
      </c>
      <c r="M35" s="43">
        <v>22264</v>
      </c>
      <c r="N35" s="43">
        <v>22625</v>
      </c>
      <c r="O35" s="43">
        <v>23533</v>
      </c>
      <c r="P35" s="44">
        <v>26621</v>
      </c>
    </row>
    <row r="36" spans="1:16" s="1" customFormat="1" ht="13.5" thickBot="1">
      <c r="A36" s="34" t="s">
        <v>29</v>
      </c>
      <c r="B36" s="51">
        <f aca="true" t="shared" si="1" ref="B36:K36">SUM(B12:B35)</f>
        <v>642274</v>
      </c>
      <c r="C36" s="53">
        <f t="shared" si="1"/>
        <v>705548</v>
      </c>
      <c r="D36" s="53">
        <f t="shared" si="1"/>
        <v>696208</v>
      </c>
      <c r="E36" s="53">
        <f t="shared" si="1"/>
        <v>706082</v>
      </c>
      <c r="F36" s="53">
        <f t="shared" si="1"/>
        <v>585233</v>
      </c>
      <c r="G36" s="53">
        <f t="shared" si="1"/>
        <v>530498</v>
      </c>
      <c r="H36" s="53">
        <f t="shared" si="1"/>
        <v>551951</v>
      </c>
      <c r="I36" s="53">
        <f t="shared" si="1"/>
        <v>554681</v>
      </c>
      <c r="J36" s="53">
        <f t="shared" si="1"/>
        <v>562473</v>
      </c>
      <c r="K36" s="53">
        <f t="shared" si="1"/>
        <v>586853</v>
      </c>
      <c r="L36" s="53">
        <f>SUM(L12:L35)</f>
        <v>615756</v>
      </c>
      <c r="M36" s="53">
        <f>SUM(M12:M35)</f>
        <v>674724</v>
      </c>
      <c r="N36" s="53">
        <f>SUM(N12:N35)</f>
        <v>631275</v>
      </c>
      <c r="O36" s="53">
        <f>SUM(O12:O35)</f>
        <v>653694</v>
      </c>
      <c r="P36" s="54">
        <f>SUM(P12:P35)</f>
        <v>705350</v>
      </c>
    </row>
    <row r="37" spans="1:11" s="1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pans="1:17" s="1" customFormat="1" ht="13.5" thickBot="1">
      <c r="A44" s="36"/>
      <c r="B44" s="3"/>
      <c r="C44" s="3"/>
      <c r="D44" s="3"/>
      <c r="E44" s="3"/>
      <c r="F44" s="3"/>
      <c r="G44" s="3"/>
      <c r="H44" s="3"/>
      <c r="I44" s="3"/>
      <c r="J44" s="3"/>
      <c r="K44" s="3"/>
      <c r="Q44" s="35"/>
    </row>
    <row r="45" spans="1:17" s="1" customFormat="1" ht="13.5" customHeight="1" thickBot="1">
      <c r="A45" s="50" t="s">
        <v>4</v>
      </c>
      <c r="B45" s="131" t="s">
        <v>37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</row>
    <row r="46" spans="1:17" s="1" customFormat="1" ht="13.5" thickBot="1">
      <c r="A46" s="57"/>
      <c r="B46" s="61">
        <f>P11+1</f>
        <v>44393</v>
      </c>
      <c r="C46" s="56">
        <f>B46+1</f>
        <v>44394</v>
      </c>
      <c r="D46" s="56">
        <f aca="true" t="shared" si="2" ref="D46:N46">C46+1</f>
        <v>44395</v>
      </c>
      <c r="E46" s="56">
        <f t="shared" si="2"/>
        <v>44396</v>
      </c>
      <c r="F46" s="56">
        <f t="shared" si="2"/>
        <v>44397</v>
      </c>
      <c r="G46" s="56">
        <f t="shared" si="2"/>
        <v>44398</v>
      </c>
      <c r="H46" s="56">
        <f t="shared" si="2"/>
        <v>44399</v>
      </c>
      <c r="I46" s="56">
        <f t="shared" si="2"/>
        <v>44400</v>
      </c>
      <c r="J46" s="56">
        <f t="shared" si="2"/>
        <v>44401</v>
      </c>
      <c r="K46" s="56">
        <f t="shared" si="2"/>
        <v>44402</v>
      </c>
      <c r="L46" s="56">
        <f t="shared" si="2"/>
        <v>44403</v>
      </c>
      <c r="M46" s="56">
        <f t="shared" si="2"/>
        <v>44404</v>
      </c>
      <c r="N46" s="70">
        <f t="shared" si="2"/>
        <v>44405</v>
      </c>
      <c r="O46" s="56">
        <f>N46+1</f>
        <v>44406</v>
      </c>
      <c r="P46" s="67">
        <f>O46+1</f>
        <v>44407</v>
      </c>
      <c r="Q46" s="67">
        <f>P46+1</f>
        <v>44408</v>
      </c>
    </row>
    <row r="47" spans="1:17" s="1" customFormat="1" ht="15">
      <c r="A47" s="10" t="s">
        <v>5</v>
      </c>
      <c r="B47" s="40">
        <v>23978</v>
      </c>
      <c r="C47" s="37">
        <v>25742</v>
      </c>
      <c r="D47" s="37">
        <v>25381</v>
      </c>
      <c r="E47" s="37">
        <v>26431</v>
      </c>
      <c r="F47" s="37">
        <v>28058</v>
      </c>
      <c r="G47" s="37">
        <v>30905</v>
      </c>
      <c r="H47" s="37">
        <v>31813</v>
      </c>
      <c r="I47" s="37">
        <v>21269</v>
      </c>
      <c r="J47" s="37">
        <v>19592</v>
      </c>
      <c r="K47" s="37">
        <v>19401</v>
      </c>
      <c r="L47" s="37">
        <v>20335</v>
      </c>
      <c r="M47" s="37">
        <v>20302</v>
      </c>
      <c r="N47" s="71">
        <v>17432</v>
      </c>
      <c r="O47" s="37">
        <v>18376</v>
      </c>
      <c r="P47" s="71">
        <v>19372</v>
      </c>
      <c r="Q47" s="37">
        <v>20341</v>
      </c>
    </row>
    <row r="48" spans="1:17" s="1" customFormat="1" ht="15">
      <c r="A48" s="11" t="s">
        <v>6</v>
      </c>
      <c r="B48" s="40">
        <v>21690</v>
      </c>
      <c r="C48" s="37">
        <v>23208</v>
      </c>
      <c r="D48" s="37">
        <v>23290</v>
      </c>
      <c r="E48" s="37">
        <v>24264</v>
      </c>
      <c r="F48" s="37">
        <v>25514</v>
      </c>
      <c r="G48" s="37">
        <v>28659</v>
      </c>
      <c r="H48" s="37">
        <v>29343</v>
      </c>
      <c r="I48" s="37">
        <v>19764</v>
      </c>
      <c r="J48" s="37">
        <v>18026</v>
      </c>
      <c r="K48" s="37">
        <v>17938</v>
      </c>
      <c r="L48" s="37">
        <v>18491</v>
      </c>
      <c r="M48" s="37">
        <v>18939</v>
      </c>
      <c r="N48" s="71">
        <v>16192</v>
      </c>
      <c r="O48" s="37">
        <v>16875</v>
      </c>
      <c r="P48" s="71">
        <v>17775</v>
      </c>
      <c r="Q48" s="37">
        <v>18622</v>
      </c>
    </row>
    <row r="49" spans="1:17" s="1" customFormat="1" ht="15">
      <c r="A49" s="11" t="s">
        <v>7</v>
      </c>
      <c r="B49" s="40">
        <v>20327</v>
      </c>
      <c r="C49" s="37">
        <v>21588</v>
      </c>
      <c r="D49" s="37">
        <v>21827</v>
      </c>
      <c r="E49" s="37">
        <v>22478</v>
      </c>
      <c r="F49" s="37">
        <v>23706</v>
      </c>
      <c r="G49" s="37">
        <v>26881</v>
      </c>
      <c r="H49" s="37">
        <v>27433</v>
      </c>
      <c r="I49" s="37">
        <v>18667</v>
      </c>
      <c r="J49" s="37">
        <v>16867</v>
      </c>
      <c r="K49" s="37">
        <v>16719</v>
      </c>
      <c r="L49" s="37">
        <v>17249</v>
      </c>
      <c r="M49" s="37">
        <v>17906</v>
      </c>
      <c r="N49" s="71">
        <v>15243</v>
      </c>
      <c r="O49" s="37">
        <v>15881</v>
      </c>
      <c r="P49" s="71">
        <v>16752</v>
      </c>
      <c r="Q49" s="37">
        <v>17389</v>
      </c>
    </row>
    <row r="50" spans="1:17" s="1" customFormat="1" ht="15">
      <c r="A50" s="11" t="s">
        <v>8</v>
      </c>
      <c r="B50" s="40">
        <v>19333</v>
      </c>
      <c r="C50" s="37">
        <v>20348</v>
      </c>
      <c r="D50" s="37">
        <v>20754</v>
      </c>
      <c r="E50" s="37">
        <v>21281</v>
      </c>
      <c r="F50" s="37">
        <v>22776</v>
      </c>
      <c r="G50" s="37">
        <v>23901</v>
      </c>
      <c r="H50" s="37">
        <v>26050</v>
      </c>
      <c r="I50" s="37">
        <v>17901</v>
      </c>
      <c r="J50" s="37">
        <v>16328</v>
      </c>
      <c r="K50" s="37">
        <v>16042</v>
      </c>
      <c r="L50" s="37">
        <v>16517</v>
      </c>
      <c r="M50" s="37">
        <v>17130</v>
      </c>
      <c r="N50" s="71">
        <v>14679</v>
      </c>
      <c r="O50" s="37">
        <v>15298</v>
      </c>
      <c r="P50" s="71">
        <v>15973</v>
      </c>
      <c r="Q50" s="37">
        <v>16716</v>
      </c>
    </row>
    <row r="51" spans="1:17" s="1" customFormat="1" ht="15">
      <c r="A51" s="11" t="s">
        <v>9</v>
      </c>
      <c r="B51" s="40">
        <v>18082</v>
      </c>
      <c r="C51" s="37">
        <v>18685</v>
      </c>
      <c r="D51" s="37">
        <v>19156</v>
      </c>
      <c r="E51" s="37">
        <v>19848</v>
      </c>
      <c r="F51" s="37">
        <v>21215</v>
      </c>
      <c r="G51" s="37">
        <v>23336</v>
      </c>
      <c r="H51" s="37">
        <v>24578</v>
      </c>
      <c r="I51" s="37">
        <v>16343</v>
      </c>
      <c r="J51" s="37">
        <v>15394</v>
      </c>
      <c r="K51" s="37">
        <v>14927</v>
      </c>
      <c r="L51" s="37">
        <v>15492</v>
      </c>
      <c r="M51" s="37">
        <v>16178</v>
      </c>
      <c r="N51" s="71">
        <v>14076</v>
      </c>
      <c r="O51" s="37">
        <v>14387</v>
      </c>
      <c r="P51" s="71">
        <v>15064</v>
      </c>
      <c r="Q51" s="37">
        <v>15692</v>
      </c>
    </row>
    <row r="52" spans="1:17" s="1" customFormat="1" ht="15">
      <c r="A52" s="11" t="s">
        <v>10</v>
      </c>
      <c r="B52" s="40">
        <v>18134</v>
      </c>
      <c r="C52" s="37">
        <v>18312</v>
      </c>
      <c r="D52" s="37">
        <v>18787</v>
      </c>
      <c r="E52" s="37">
        <v>19496</v>
      </c>
      <c r="F52" s="37">
        <v>21174</v>
      </c>
      <c r="G52" s="37">
        <v>22642</v>
      </c>
      <c r="H52" s="37">
        <v>23845</v>
      </c>
      <c r="I52" s="37">
        <v>17121</v>
      </c>
      <c r="J52" s="37">
        <v>15117</v>
      </c>
      <c r="K52" s="37">
        <v>14632</v>
      </c>
      <c r="L52" s="37">
        <v>15587</v>
      </c>
      <c r="M52" s="37">
        <v>15915</v>
      </c>
      <c r="N52" s="71">
        <v>14065</v>
      </c>
      <c r="O52" s="37">
        <v>14493</v>
      </c>
      <c r="P52" s="71">
        <v>15018</v>
      </c>
      <c r="Q52" s="37">
        <v>15529</v>
      </c>
    </row>
    <row r="53" spans="1:17" s="1" customFormat="1" ht="15">
      <c r="A53" s="11" t="s">
        <v>11</v>
      </c>
      <c r="B53" s="40">
        <v>19802</v>
      </c>
      <c r="C53" s="37">
        <v>19505</v>
      </c>
      <c r="D53" s="37">
        <v>19645</v>
      </c>
      <c r="E53" s="37">
        <v>21738</v>
      </c>
      <c r="F53" s="37">
        <v>23265</v>
      </c>
      <c r="G53" s="37">
        <v>24435</v>
      </c>
      <c r="H53" s="37">
        <v>25116</v>
      </c>
      <c r="I53" s="37">
        <v>18554</v>
      </c>
      <c r="J53" s="37">
        <v>15738</v>
      </c>
      <c r="K53" s="37">
        <v>15182</v>
      </c>
      <c r="L53" s="37">
        <v>16844</v>
      </c>
      <c r="M53" s="37">
        <v>16421</v>
      </c>
      <c r="N53" s="71">
        <v>15225</v>
      </c>
      <c r="O53" s="37">
        <v>15739</v>
      </c>
      <c r="P53" s="71">
        <v>16327</v>
      </c>
      <c r="Q53" s="37">
        <v>16410</v>
      </c>
    </row>
    <row r="54" spans="1:17" s="1" customFormat="1" ht="15">
      <c r="A54" s="11" t="s">
        <v>12</v>
      </c>
      <c r="B54" s="40">
        <v>23756</v>
      </c>
      <c r="C54" s="37">
        <v>22234</v>
      </c>
      <c r="D54" s="37">
        <v>22049</v>
      </c>
      <c r="E54" s="37">
        <v>25888</v>
      </c>
      <c r="F54" s="37">
        <v>27878</v>
      </c>
      <c r="G54" s="37">
        <v>29100</v>
      </c>
      <c r="H54" s="37">
        <v>29088</v>
      </c>
      <c r="I54" s="37">
        <v>20656</v>
      </c>
      <c r="J54" s="37">
        <v>17541</v>
      </c>
      <c r="K54" s="37">
        <v>16890</v>
      </c>
      <c r="L54" s="37">
        <v>19212</v>
      </c>
      <c r="M54" s="37">
        <v>18112</v>
      </c>
      <c r="N54" s="71">
        <v>17270</v>
      </c>
      <c r="O54" s="37">
        <v>17979</v>
      </c>
      <c r="P54" s="71">
        <v>18818</v>
      </c>
      <c r="Q54" s="37">
        <v>18291</v>
      </c>
    </row>
    <row r="55" spans="1:17" s="1" customFormat="1" ht="15">
      <c r="A55" s="11" t="s">
        <v>13</v>
      </c>
      <c r="B55" s="40">
        <v>29667</v>
      </c>
      <c r="C55" s="37">
        <v>27214</v>
      </c>
      <c r="D55" s="37">
        <v>26235</v>
      </c>
      <c r="E55" s="37">
        <v>32698</v>
      </c>
      <c r="F55" s="37">
        <v>34369</v>
      </c>
      <c r="G55" s="37">
        <v>35629</v>
      </c>
      <c r="H55" s="37">
        <v>35540</v>
      </c>
      <c r="I55" s="37">
        <v>23443</v>
      </c>
      <c r="J55" s="37">
        <v>21277</v>
      </c>
      <c r="K55" s="37">
        <v>19716</v>
      </c>
      <c r="L55" s="37">
        <v>24199</v>
      </c>
      <c r="M55" s="37">
        <v>21475</v>
      </c>
      <c r="N55" s="71">
        <v>21072</v>
      </c>
      <c r="O55" s="37">
        <v>22509</v>
      </c>
      <c r="P55" s="71">
        <v>23578</v>
      </c>
      <c r="Q55" s="37">
        <v>21881</v>
      </c>
    </row>
    <row r="56" spans="1:17" s="1" customFormat="1" ht="15">
      <c r="A56" s="11" t="s">
        <v>14</v>
      </c>
      <c r="B56" s="40">
        <v>35495</v>
      </c>
      <c r="C56" s="37">
        <v>32626</v>
      </c>
      <c r="D56" s="37">
        <v>30950</v>
      </c>
      <c r="E56" s="37">
        <v>39398</v>
      </c>
      <c r="F56" s="37">
        <v>40806</v>
      </c>
      <c r="G56" s="37">
        <v>42651</v>
      </c>
      <c r="H56" s="37">
        <v>42043</v>
      </c>
      <c r="I56" s="37">
        <v>26784</v>
      </c>
      <c r="J56" s="37">
        <v>25281</v>
      </c>
      <c r="K56" s="37">
        <v>23007</v>
      </c>
      <c r="L56" s="37">
        <v>29030</v>
      </c>
      <c r="M56" s="37">
        <v>24832</v>
      </c>
      <c r="N56" s="71">
        <v>25363</v>
      </c>
      <c r="O56" s="37">
        <v>27604</v>
      </c>
      <c r="P56" s="71">
        <v>28804</v>
      </c>
      <c r="Q56" s="37">
        <v>25820</v>
      </c>
    </row>
    <row r="57" spans="1:17" s="1" customFormat="1" ht="15">
      <c r="A57" s="11" t="s">
        <v>15</v>
      </c>
      <c r="B57" s="40">
        <v>38673</v>
      </c>
      <c r="C57" s="37">
        <v>36899</v>
      </c>
      <c r="D57" s="37">
        <v>34975</v>
      </c>
      <c r="E57" s="37">
        <v>42395</v>
      </c>
      <c r="F57" s="37">
        <v>43984</v>
      </c>
      <c r="G57" s="37">
        <v>46602</v>
      </c>
      <c r="H57" s="37">
        <v>45211</v>
      </c>
      <c r="I57" s="37">
        <v>27955</v>
      </c>
      <c r="J57" s="37">
        <v>27380</v>
      </c>
      <c r="K57" s="37">
        <v>25606</v>
      </c>
      <c r="L57" s="37">
        <v>31780</v>
      </c>
      <c r="M57" s="37">
        <v>26522</v>
      </c>
      <c r="N57" s="71">
        <v>27715</v>
      </c>
      <c r="O57" s="37">
        <v>30113</v>
      </c>
      <c r="P57" s="71">
        <v>31093</v>
      </c>
      <c r="Q57" s="37">
        <v>28601</v>
      </c>
    </row>
    <row r="58" spans="1:17" s="1" customFormat="1" ht="15">
      <c r="A58" s="11" t="s">
        <v>16</v>
      </c>
      <c r="B58" s="40">
        <v>41070</v>
      </c>
      <c r="C58" s="37">
        <v>39198</v>
      </c>
      <c r="D58" s="37">
        <v>37756</v>
      </c>
      <c r="E58" s="37">
        <v>44316</v>
      </c>
      <c r="F58" s="37">
        <v>45610</v>
      </c>
      <c r="G58" s="37">
        <v>48491</v>
      </c>
      <c r="H58" s="37">
        <v>47010</v>
      </c>
      <c r="I58" s="37">
        <v>27724</v>
      </c>
      <c r="J58" s="37">
        <v>27405</v>
      </c>
      <c r="K58" s="37">
        <v>27557</v>
      </c>
      <c r="L58" s="37">
        <v>33578</v>
      </c>
      <c r="M58" s="37">
        <v>26480</v>
      </c>
      <c r="N58" s="71">
        <v>29148</v>
      </c>
      <c r="O58" s="37">
        <v>31689</v>
      </c>
      <c r="P58" s="71">
        <v>32664</v>
      </c>
      <c r="Q58" s="37">
        <v>30516</v>
      </c>
    </row>
    <row r="59" spans="1:17" s="1" customFormat="1" ht="15">
      <c r="A59" s="11" t="s">
        <v>17</v>
      </c>
      <c r="B59" s="40">
        <v>42876</v>
      </c>
      <c r="C59" s="37">
        <v>40641</v>
      </c>
      <c r="D59" s="37">
        <v>39881</v>
      </c>
      <c r="E59" s="37">
        <v>45823</v>
      </c>
      <c r="F59" s="37">
        <v>46752</v>
      </c>
      <c r="G59" s="37">
        <v>49888</v>
      </c>
      <c r="H59" s="37">
        <v>48253</v>
      </c>
      <c r="I59" s="37">
        <v>29152</v>
      </c>
      <c r="J59" s="37">
        <v>27886</v>
      </c>
      <c r="K59" s="37">
        <v>29171</v>
      </c>
      <c r="L59" s="37">
        <v>34851</v>
      </c>
      <c r="M59" s="37">
        <v>26213</v>
      </c>
      <c r="N59" s="71">
        <v>30312</v>
      </c>
      <c r="O59" s="37">
        <v>32768</v>
      </c>
      <c r="P59" s="71">
        <v>33773</v>
      </c>
      <c r="Q59" s="37">
        <v>31982</v>
      </c>
    </row>
    <row r="60" spans="1:17" s="1" customFormat="1" ht="15">
      <c r="A60" s="11" t="s">
        <v>18</v>
      </c>
      <c r="B60" s="40">
        <v>43682</v>
      </c>
      <c r="C60" s="37">
        <v>41389</v>
      </c>
      <c r="D60" s="37">
        <v>41076</v>
      </c>
      <c r="E60" s="37">
        <v>46347</v>
      </c>
      <c r="F60" s="37">
        <v>47214</v>
      </c>
      <c r="G60" s="37">
        <v>49638</v>
      </c>
      <c r="H60" s="37">
        <v>48080</v>
      </c>
      <c r="I60" s="37">
        <v>30404</v>
      </c>
      <c r="J60" s="37">
        <v>27687</v>
      </c>
      <c r="K60" s="37">
        <v>30058</v>
      </c>
      <c r="L60" s="37">
        <v>35869</v>
      </c>
      <c r="M60" s="37">
        <v>25770</v>
      </c>
      <c r="N60" s="71">
        <v>31244</v>
      </c>
      <c r="O60" s="37">
        <v>33600</v>
      </c>
      <c r="P60" s="71">
        <v>34523</v>
      </c>
      <c r="Q60" s="37">
        <v>32753</v>
      </c>
    </row>
    <row r="61" spans="1:17" s="1" customFormat="1" ht="15">
      <c r="A61" s="11" t="s">
        <v>19</v>
      </c>
      <c r="B61" s="40">
        <v>42958</v>
      </c>
      <c r="C61" s="37">
        <v>41571</v>
      </c>
      <c r="D61" s="37">
        <v>41459</v>
      </c>
      <c r="E61" s="37">
        <v>46147</v>
      </c>
      <c r="F61" s="37">
        <v>47236</v>
      </c>
      <c r="G61" s="37">
        <v>49933</v>
      </c>
      <c r="H61" s="37">
        <v>46726</v>
      </c>
      <c r="I61" s="37">
        <v>30563</v>
      </c>
      <c r="J61" s="37">
        <v>27739</v>
      </c>
      <c r="K61" s="37">
        <v>29678</v>
      </c>
      <c r="L61" s="37">
        <v>36041</v>
      </c>
      <c r="M61" s="37">
        <v>25092</v>
      </c>
      <c r="N61" s="71">
        <v>31401</v>
      </c>
      <c r="O61" s="37">
        <v>34085</v>
      </c>
      <c r="P61" s="71">
        <v>34989</v>
      </c>
      <c r="Q61" s="37">
        <v>33433</v>
      </c>
    </row>
    <row r="62" spans="1:17" s="1" customFormat="1" ht="15">
      <c r="A62" s="11" t="s">
        <v>20</v>
      </c>
      <c r="B62" s="40">
        <v>42913</v>
      </c>
      <c r="C62" s="37">
        <v>40494</v>
      </c>
      <c r="D62" s="37">
        <v>41380</v>
      </c>
      <c r="E62" s="37">
        <v>45655</v>
      </c>
      <c r="F62" s="37">
        <v>46511</v>
      </c>
      <c r="G62" s="37">
        <v>48661</v>
      </c>
      <c r="H62" s="37">
        <v>37255</v>
      </c>
      <c r="I62" s="37">
        <v>30519</v>
      </c>
      <c r="J62" s="37">
        <v>27376</v>
      </c>
      <c r="K62" s="37">
        <v>29675</v>
      </c>
      <c r="L62" s="37">
        <v>35505</v>
      </c>
      <c r="M62" s="37">
        <v>24610</v>
      </c>
      <c r="N62" s="71">
        <v>31650</v>
      </c>
      <c r="O62" s="37">
        <v>34345</v>
      </c>
      <c r="P62" s="71">
        <v>34938</v>
      </c>
      <c r="Q62" s="37">
        <v>33969</v>
      </c>
    </row>
    <row r="63" spans="1:17" s="1" customFormat="1" ht="15">
      <c r="A63" s="11" t="s">
        <v>21</v>
      </c>
      <c r="B63" s="40">
        <v>42346</v>
      </c>
      <c r="C63" s="37">
        <v>39701</v>
      </c>
      <c r="D63" s="37">
        <v>41123</v>
      </c>
      <c r="E63" s="37">
        <v>41373</v>
      </c>
      <c r="F63" s="37">
        <v>44748</v>
      </c>
      <c r="G63" s="37">
        <v>46849</v>
      </c>
      <c r="H63" s="37">
        <v>30555</v>
      </c>
      <c r="I63" s="37">
        <v>29540</v>
      </c>
      <c r="J63" s="37">
        <v>27586</v>
      </c>
      <c r="K63" s="37">
        <v>29722</v>
      </c>
      <c r="L63" s="37">
        <v>34676</v>
      </c>
      <c r="M63" s="37">
        <v>24238</v>
      </c>
      <c r="N63" s="71">
        <v>31014</v>
      </c>
      <c r="O63" s="37">
        <v>33659</v>
      </c>
      <c r="P63" s="71">
        <v>35382</v>
      </c>
      <c r="Q63" s="37">
        <v>33862</v>
      </c>
    </row>
    <row r="64" spans="1:17" s="1" customFormat="1" ht="15">
      <c r="A64" s="11" t="s">
        <v>22</v>
      </c>
      <c r="B64" s="40">
        <v>40132</v>
      </c>
      <c r="C64" s="37">
        <v>38905</v>
      </c>
      <c r="D64" s="37">
        <v>40275</v>
      </c>
      <c r="E64" s="37">
        <v>42528</v>
      </c>
      <c r="F64" s="37">
        <v>45798</v>
      </c>
      <c r="G64" s="37">
        <v>47519</v>
      </c>
      <c r="H64" s="37">
        <v>27532</v>
      </c>
      <c r="I64" s="37">
        <v>27884</v>
      </c>
      <c r="J64" s="37">
        <v>27445</v>
      </c>
      <c r="K64" s="37">
        <v>29283</v>
      </c>
      <c r="L64" s="37">
        <v>31878</v>
      </c>
      <c r="M64" s="37">
        <v>23458</v>
      </c>
      <c r="N64" s="71">
        <v>29425</v>
      </c>
      <c r="O64" s="37">
        <v>32183</v>
      </c>
      <c r="P64" s="71">
        <v>33353</v>
      </c>
      <c r="Q64" s="37">
        <v>33309</v>
      </c>
    </row>
    <row r="65" spans="1:17" s="1" customFormat="1" ht="15">
      <c r="A65" s="11" t="s">
        <v>23</v>
      </c>
      <c r="B65" s="40">
        <v>36880</v>
      </c>
      <c r="C65" s="37">
        <v>36115</v>
      </c>
      <c r="D65" s="37">
        <v>38221</v>
      </c>
      <c r="E65" s="37">
        <v>39986</v>
      </c>
      <c r="F65" s="37">
        <v>43688</v>
      </c>
      <c r="G65" s="37">
        <v>45241</v>
      </c>
      <c r="H65" s="37">
        <v>26748</v>
      </c>
      <c r="I65" s="37">
        <v>25974</v>
      </c>
      <c r="J65" s="37">
        <v>26064</v>
      </c>
      <c r="K65" s="37">
        <v>27779</v>
      </c>
      <c r="L65" s="37">
        <v>28720</v>
      </c>
      <c r="M65" s="37">
        <v>22397</v>
      </c>
      <c r="N65" s="71">
        <v>27194</v>
      </c>
      <c r="O65" s="37">
        <v>29300</v>
      </c>
      <c r="P65" s="71">
        <v>30784</v>
      </c>
      <c r="Q65" s="37">
        <v>31380</v>
      </c>
    </row>
    <row r="66" spans="1:17" s="1" customFormat="1" ht="15">
      <c r="A66" s="11" t="s">
        <v>24</v>
      </c>
      <c r="B66" s="40">
        <v>34626</v>
      </c>
      <c r="C66" s="37">
        <v>33530</v>
      </c>
      <c r="D66" s="37">
        <v>35378</v>
      </c>
      <c r="E66" s="37">
        <v>38497</v>
      </c>
      <c r="F66" s="37">
        <v>41053</v>
      </c>
      <c r="G66" s="37">
        <v>41864</v>
      </c>
      <c r="H66" s="37">
        <v>26729</v>
      </c>
      <c r="I66" s="37">
        <v>25244</v>
      </c>
      <c r="J66" s="37">
        <v>24947</v>
      </c>
      <c r="K66" s="37">
        <v>26464</v>
      </c>
      <c r="L66" s="37">
        <v>26974</v>
      </c>
      <c r="M66" s="37">
        <v>22219</v>
      </c>
      <c r="N66" s="71">
        <v>25673</v>
      </c>
      <c r="O66" s="37">
        <v>27337</v>
      </c>
      <c r="P66" s="71">
        <v>28505</v>
      </c>
      <c r="Q66" s="37">
        <v>29091</v>
      </c>
    </row>
    <row r="67" spans="1:17" s="1" customFormat="1" ht="15">
      <c r="A67" s="11" t="s">
        <v>25</v>
      </c>
      <c r="B67" s="40">
        <v>34606</v>
      </c>
      <c r="C67" s="37">
        <v>32429</v>
      </c>
      <c r="D67" s="37">
        <v>34517</v>
      </c>
      <c r="E67" s="37">
        <v>37625</v>
      </c>
      <c r="F67" s="37">
        <v>39995</v>
      </c>
      <c r="G67" s="37">
        <v>40793</v>
      </c>
      <c r="H67" s="37">
        <v>28248</v>
      </c>
      <c r="I67" s="37">
        <v>26070</v>
      </c>
      <c r="J67" s="37">
        <v>25652</v>
      </c>
      <c r="K67" s="37">
        <v>27275</v>
      </c>
      <c r="L67" s="37">
        <v>27521</v>
      </c>
      <c r="M67" s="37">
        <v>23229</v>
      </c>
      <c r="N67" s="71">
        <v>26008</v>
      </c>
      <c r="O67" s="37">
        <v>27348</v>
      </c>
      <c r="P67" s="71">
        <v>28408</v>
      </c>
      <c r="Q67" s="37">
        <v>28938</v>
      </c>
    </row>
    <row r="68" spans="1:17" s="1" customFormat="1" ht="15">
      <c r="A68" s="11" t="s">
        <v>26</v>
      </c>
      <c r="B68" s="40">
        <v>33969</v>
      </c>
      <c r="C68" s="37">
        <v>31536</v>
      </c>
      <c r="D68" s="37">
        <v>34129</v>
      </c>
      <c r="E68" s="37">
        <v>37030</v>
      </c>
      <c r="F68" s="37">
        <v>39562</v>
      </c>
      <c r="G68" s="37">
        <v>40240</v>
      </c>
      <c r="H68" s="37">
        <v>27417</v>
      </c>
      <c r="I68" s="37">
        <v>25688</v>
      </c>
      <c r="J68" s="37">
        <v>25276</v>
      </c>
      <c r="K68" s="37">
        <v>27025</v>
      </c>
      <c r="L68" s="37">
        <v>26926</v>
      </c>
      <c r="M68" s="37">
        <v>22745</v>
      </c>
      <c r="N68" s="71">
        <v>25247</v>
      </c>
      <c r="O68" s="37">
        <v>26272</v>
      </c>
      <c r="P68" s="71">
        <v>27546</v>
      </c>
      <c r="Q68" s="37">
        <v>27949</v>
      </c>
    </row>
    <row r="69" spans="1:17" s="1" customFormat="1" ht="15">
      <c r="A69" s="11" t="s">
        <v>27</v>
      </c>
      <c r="B69" s="40">
        <v>31467</v>
      </c>
      <c r="C69" s="37">
        <v>30189</v>
      </c>
      <c r="D69" s="37">
        <v>32260</v>
      </c>
      <c r="E69" s="37">
        <v>34888</v>
      </c>
      <c r="F69" s="37">
        <v>37455</v>
      </c>
      <c r="G69" s="37">
        <v>38509</v>
      </c>
      <c r="H69" s="37">
        <v>25462</v>
      </c>
      <c r="I69" s="37">
        <v>24062</v>
      </c>
      <c r="J69" s="37">
        <v>23681</v>
      </c>
      <c r="K69" s="37">
        <v>25261</v>
      </c>
      <c r="L69" s="37">
        <v>25089</v>
      </c>
      <c r="M69" s="37">
        <v>21199</v>
      </c>
      <c r="N69" s="71">
        <v>23132</v>
      </c>
      <c r="O69" s="37">
        <v>24258</v>
      </c>
      <c r="P69" s="71">
        <v>25396</v>
      </c>
      <c r="Q69" s="37">
        <v>26099</v>
      </c>
    </row>
    <row r="70" spans="1:17" s="1" customFormat="1" ht="15.75" thickBot="1">
      <c r="A70" s="12" t="s">
        <v>28</v>
      </c>
      <c r="B70" s="40">
        <v>28626</v>
      </c>
      <c r="C70" s="37">
        <v>27928</v>
      </c>
      <c r="D70" s="37">
        <v>29367</v>
      </c>
      <c r="E70" s="37">
        <v>31320</v>
      </c>
      <c r="F70" s="37">
        <v>34039</v>
      </c>
      <c r="G70" s="37">
        <v>35190</v>
      </c>
      <c r="H70" s="37">
        <v>23269</v>
      </c>
      <c r="I70" s="37">
        <v>21490</v>
      </c>
      <c r="J70" s="37">
        <v>21395</v>
      </c>
      <c r="K70" s="37">
        <v>22603</v>
      </c>
      <c r="L70" s="37">
        <v>22462</v>
      </c>
      <c r="M70" s="37">
        <v>19231</v>
      </c>
      <c r="N70" s="71">
        <v>20525</v>
      </c>
      <c r="O70" s="37">
        <v>21671</v>
      </c>
      <c r="P70" s="71">
        <v>22727</v>
      </c>
      <c r="Q70" s="37">
        <v>23430</v>
      </c>
    </row>
    <row r="71" spans="1:17" s="1" customFormat="1" ht="13.5" thickBot="1">
      <c r="A71" s="49" t="s">
        <v>29</v>
      </c>
      <c r="B71" s="58">
        <f aca="true" t="shared" si="3" ref="B71:N71">SUM(B47:B70)</f>
        <v>765088</v>
      </c>
      <c r="C71" s="60">
        <f t="shared" si="3"/>
        <v>739987</v>
      </c>
      <c r="D71" s="60">
        <f t="shared" si="3"/>
        <v>749871</v>
      </c>
      <c r="E71" s="60">
        <f t="shared" si="3"/>
        <v>827450</v>
      </c>
      <c r="F71" s="60">
        <f t="shared" si="3"/>
        <v>872406</v>
      </c>
      <c r="G71" s="60">
        <f t="shared" si="3"/>
        <v>917557</v>
      </c>
      <c r="H71" s="60">
        <f t="shared" si="3"/>
        <v>783344</v>
      </c>
      <c r="I71" s="60">
        <f t="shared" si="3"/>
        <v>582771</v>
      </c>
      <c r="J71" s="60">
        <f t="shared" si="3"/>
        <v>548680</v>
      </c>
      <c r="K71" s="60">
        <f t="shared" si="3"/>
        <v>561611</v>
      </c>
      <c r="L71" s="60">
        <f t="shared" si="3"/>
        <v>624826</v>
      </c>
      <c r="M71" s="60">
        <f t="shared" si="3"/>
        <v>520613</v>
      </c>
      <c r="N71" s="68">
        <f t="shared" si="3"/>
        <v>560305</v>
      </c>
      <c r="O71" s="68">
        <f>SUM(O47:O70)</f>
        <v>597769</v>
      </c>
      <c r="P71" s="68">
        <f>SUM(P47:P70)</f>
        <v>621562</v>
      </c>
      <c r="Q71" s="68">
        <f>SUM(Q47:Q70)</f>
        <v>612003</v>
      </c>
    </row>
    <row r="72" spans="1:16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O72" s="22"/>
      <c r="P72" s="22"/>
    </row>
    <row r="73" spans="1:11" s="1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5"/>
    </row>
    <row r="74" spans="1:11" s="1" customFormat="1" ht="12.75">
      <c r="A74" s="6" t="s">
        <v>30</v>
      </c>
      <c r="B74" s="124">
        <f>B36+C36+D36+E36+F36+G36+H36+I36+J36+K36+L36+M36+N36+O36+P36+B71+C71+D71+E71+F71+G71+H71+I71+J71+K71+L71+M71+N71+O71+P71+Q71</f>
        <v>20288443</v>
      </c>
      <c r="C74" s="124"/>
      <c r="D74" s="9" t="s">
        <v>31</v>
      </c>
      <c r="E74" s="3"/>
      <c r="F74" s="3"/>
      <c r="G74" s="3"/>
      <c r="H74" s="3"/>
      <c r="I74" s="3"/>
      <c r="J74" s="3"/>
      <c r="K74" s="5"/>
    </row>
    <row r="75" spans="1:11" s="1" customFormat="1" ht="12.75">
      <c r="A75" s="6"/>
      <c r="B75" s="7"/>
      <c r="C75" s="8"/>
      <c r="D75" s="9"/>
      <c r="E75" s="3"/>
      <c r="F75" s="3"/>
      <c r="G75" s="3"/>
      <c r="H75" s="3"/>
      <c r="I75" s="3"/>
      <c r="J75" s="3"/>
      <c r="K75" s="5"/>
    </row>
    <row r="76" spans="1:13" s="22" customFormat="1" ht="12.75">
      <c r="A76" s="20"/>
      <c r="B76" s="16"/>
      <c r="C76" s="21"/>
      <c r="D76" s="16"/>
      <c r="E76" s="16"/>
      <c r="F76" s="16"/>
      <c r="G76" s="20"/>
      <c r="H76" s="16"/>
      <c r="J76" s="21"/>
      <c r="K76" s="16"/>
      <c r="M76" s="27"/>
    </row>
    <row r="77" spans="1:11" s="22" customFormat="1" ht="12.75">
      <c r="A77" s="20"/>
      <c r="B77" s="16"/>
      <c r="C77" s="29"/>
      <c r="D77" s="16"/>
      <c r="E77" s="16"/>
      <c r="F77" s="16"/>
      <c r="G77" s="20"/>
      <c r="H77" s="16"/>
      <c r="J77" s="21"/>
      <c r="K77" s="16"/>
    </row>
    <row r="78" spans="1:11" s="22" customFormat="1" ht="12.75">
      <c r="A78" s="18"/>
      <c r="B78" s="16"/>
      <c r="C78" s="28"/>
      <c r="D78" s="23"/>
      <c r="E78" s="18"/>
      <c r="F78" s="28"/>
      <c r="G78" s="18"/>
      <c r="H78" s="16"/>
      <c r="I78" s="16"/>
      <c r="J78" s="18"/>
      <c r="K78" s="23"/>
    </row>
    <row r="79" spans="1:11" s="22" customFormat="1" ht="12.75">
      <c r="A79" s="16"/>
      <c r="B79" s="16"/>
      <c r="D79" s="23"/>
      <c r="E79" s="16"/>
      <c r="G79" s="16"/>
      <c r="H79" s="16"/>
      <c r="I79" s="16"/>
      <c r="J79" s="16"/>
      <c r="K79" s="23"/>
    </row>
    <row r="80" s="22" customFormat="1" ht="12.75"/>
    <row r="81" s="22" customFormat="1" ht="12.75">
      <c r="B81" s="24"/>
    </row>
    <row r="82" s="22" customFormat="1" ht="12.75"/>
    <row r="83" spans="1:11" ht="12.7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7"/>
    </row>
  </sheetData>
  <sheetProtection/>
  <mergeCells count="6">
    <mergeCell ref="B74:C74"/>
    <mergeCell ref="A1:K1"/>
    <mergeCell ref="C4:D4"/>
    <mergeCell ref="C5:K6"/>
    <mergeCell ref="B10:P10"/>
    <mergeCell ref="B45:Q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Бимбинов Чингис Борисович</cp:lastModifiedBy>
  <cp:lastPrinted>2015-08-13T12:54:02Z</cp:lastPrinted>
  <dcterms:created xsi:type="dcterms:W3CDTF">2004-08-02T04:12:43Z</dcterms:created>
  <dcterms:modified xsi:type="dcterms:W3CDTF">2021-08-10T10:12:53Z</dcterms:modified>
  <cp:category/>
  <cp:version/>
  <cp:contentType/>
  <cp:contentStatus/>
</cp:coreProperties>
</file>